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patterson\Desktop\B&amp;CT P documents that are currently on the website\"/>
    </mc:Choice>
  </mc:AlternateContent>
  <xr:revisionPtr revIDLastSave="0" documentId="13_ncr:1_{F1436023-72B6-475F-836B-4AF1F4640AA5}" xr6:coauthVersionLast="47" xr6:coauthVersionMax="47" xr10:uidLastSave="{00000000-0000-0000-0000-000000000000}"/>
  <bookViews>
    <workbookView xWindow="-120" yWindow="-120" windowWidth="29040" windowHeight="17640" xr2:uid="{C024C3DD-7507-4E60-AB15-D47609702F23}"/>
  </bookViews>
  <sheets>
    <sheet name="General details" sheetId="8" r:id="rId1"/>
    <sheet name="Calculation sheet" sheetId="2" r:id="rId2"/>
    <sheet name="Variation request cal" sheetId="7" r:id="rId3"/>
    <sheet name="Lists" sheetId="6" state="hidden" r:id="rId4"/>
    <sheet name="Record hours other" sheetId="9" state="hidden" r:id="rId5"/>
  </sheets>
  <externalReferences>
    <externalReference r:id="rId6"/>
    <externalReference r:id="rId7"/>
  </externalReferences>
  <definedNames>
    <definedName name="_xlnm._FilterDatabase" localSheetId="1" hidden="1">'Calculation sheet'!$A$36:$G$44</definedName>
    <definedName name="AGENCIES">[1]Lists!$B$2:$B$17</definedName>
    <definedName name="preliminaries" localSheetId="4">[2]Lists!$A$1:$A$9</definedName>
    <definedName name="preliminaries">Lists!$A$1:$A$8</definedName>
    <definedName name="STATUS">[1]Lists!$G$2:$G$12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9" l="1"/>
  <c r="A1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G1" i="9"/>
  <c r="F2" i="6"/>
  <c r="D12" i="2"/>
  <c r="D1" i="2"/>
  <c r="B1" i="2"/>
  <c r="E19" i="2" l="1"/>
  <c r="E20" i="2"/>
  <c r="E21" i="2"/>
  <c r="E22" i="2"/>
  <c r="E23" i="2"/>
  <c r="E24" i="2"/>
  <c r="E25" i="2"/>
  <c r="E26" i="2"/>
  <c r="E27" i="2"/>
  <c r="E18" i="2"/>
  <c r="E28" i="2" l="1"/>
  <c r="D28" i="2"/>
  <c r="D46" i="2" l="1"/>
  <c r="C4" i="2" s="1"/>
  <c r="G5" i="7"/>
  <c r="G6" i="7"/>
  <c r="G7" i="7"/>
  <c r="G8" i="7"/>
  <c r="G9" i="7"/>
  <c r="G10" i="7"/>
  <c r="G11" i="7"/>
  <c r="G12" i="7"/>
  <c r="G13" i="7"/>
  <c r="G14" i="7"/>
  <c r="G15" i="7"/>
  <c r="G16" i="7"/>
  <c r="G4" i="7"/>
  <c r="C17" i="7"/>
  <c r="G17" i="7" l="1"/>
  <c r="C7" i="2" l="1"/>
  <c r="D7" i="2" s="1"/>
  <c r="C11" i="2" l="1"/>
  <c r="C12" i="2"/>
  <c r="D11" i="2" l="1"/>
  <c r="D13" i="2" s="1"/>
  <c r="E1" i="9" s="1"/>
  <c r="H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Patterson, Sarah</author>
  </authors>
  <commentList>
    <comment ref="F1" authorId="0" shapeId="0" xr:uid="{159BCFC3-2B19-4083-A099-633E3CBA3293}">
      <text>
        <r>
          <rPr>
            <b/>
            <sz val="9"/>
            <color indexed="81"/>
            <rFont val="Tahoma"/>
            <family val="2"/>
          </rPr>
          <t>Patterson, Sarah:</t>
        </r>
        <r>
          <rPr>
            <sz val="9"/>
            <color indexed="81"/>
            <rFont val="Tahoma"/>
            <family val="2"/>
          </rPr>
          <t xml:space="preserve">
could put it in a hidden column on cal page</t>
        </r>
      </text>
    </comment>
  </commentList>
</comments>
</file>

<file path=xl/sharedStrings.xml><?xml version="1.0" encoding="utf-8"?>
<sst xmlns="http://schemas.openxmlformats.org/spreadsheetml/2006/main" count="104" uniqueCount="101">
  <si>
    <t>DEDUCTIONS</t>
  </si>
  <si>
    <t xml:space="preserve">Less Subcontracts under $20000 </t>
  </si>
  <si>
    <t>Total deductions (totalled from below)</t>
  </si>
  <si>
    <t>List subcontracts</t>
  </si>
  <si>
    <t>Agency</t>
  </si>
  <si>
    <t>Project Name</t>
  </si>
  <si>
    <t>Contractor</t>
  </si>
  <si>
    <t>Full contract Value</t>
  </si>
  <si>
    <t>Tender awarded/relevant date</t>
  </si>
  <si>
    <t>Value</t>
  </si>
  <si>
    <t>Other</t>
  </si>
  <si>
    <t>Company operating costs</t>
  </si>
  <si>
    <t>Supervision and management fees</t>
  </si>
  <si>
    <t>Health and safety/clothing fees</t>
  </si>
  <si>
    <t>Cost of approvals</t>
  </si>
  <si>
    <t>Architectural fees</t>
  </si>
  <si>
    <t>Legal fees</t>
  </si>
  <si>
    <t>Specialist design service fees</t>
  </si>
  <si>
    <t>HOURS BY SUBCONTRACTOR</t>
  </si>
  <si>
    <t>Contractor contact email</t>
  </si>
  <si>
    <t>Provisional sums and contingency</t>
  </si>
  <si>
    <t>Wage factor applied</t>
  </si>
  <si>
    <t>Works undertaken by subcontractors (Total from below)</t>
  </si>
  <si>
    <t>Subcontractor</t>
  </si>
  <si>
    <t>Trade</t>
  </si>
  <si>
    <t>Subcontract Value</t>
  </si>
  <si>
    <t>Labour component of subcontract</t>
  </si>
  <si>
    <t>Less Preliminaries (add more lines if needed)</t>
  </si>
  <si>
    <t>% of labour hours</t>
  </si>
  <si>
    <t>Head contractor/Subcontractor</t>
  </si>
  <si>
    <t xml:space="preserve">Reason for Variation </t>
  </si>
  <si>
    <t>CALCULATION OF TRAINING HOURS</t>
  </si>
  <si>
    <t>Required hours cal - variation applied</t>
  </si>
  <si>
    <t>Breakdown of effective contract value</t>
  </si>
  <si>
    <t>TOTAL DEDUCTIONS</t>
  </si>
  <si>
    <t>Estimated Required hours cal</t>
  </si>
  <si>
    <t>FOR INFORMATION 
- Standard Policy requirements</t>
  </si>
  <si>
    <t>University of Tasmania</t>
  </si>
  <si>
    <t xml:space="preserve"> Port Arthur Historic Site Management Authority</t>
  </si>
  <si>
    <t>Central Coast Council</t>
  </si>
  <si>
    <t>Agency List</t>
  </si>
  <si>
    <t>Department of Justice</t>
  </si>
  <si>
    <t>Department of Police, Fire and Emergency Management</t>
  </si>
  <si>
    <t>Department of State Growth</t>
  </si>
  <si>
    <t>Department of Communities Tasmania</t>
  </si>
  <si>
    <t>TasTAFE</t>
  </si>
  <si>
    <t>Department of Health</t>
  </si>
  <si>
    <t>Department of Natural Resources and Environment Tasmania</t>
  </si>
  <si>
    <t>Department of Treasury and Finance</t>
  </si>
  <si>
    <t>Department of Premier and Cabinet</t>
  </si>
  <si>
    <t>Macquarie Point Development Corporation</t>
  </si>
  <si>
    <t>Marine and Safety Tasmania</t>
  </si>
  <si>
    <t>Estimated Project Start Date</t>
  </si>
  <si>
    <t>Estimated Project Finish Date</t>
  </si>
  <si>
    <t>EFFECTIVE CONTRACT VALUE (Auto-calculated)</t>
  </si>
  <si>
    <t>Wage factor = $35</t>
  </si>
  <si>
    <t>Agency and Head Contractor Details</t>
  </si>
  <si>
    <t>Agency to complete</t>
  </si>
  <si>
    <t>Head contractor to complete</t>
  </si>
  <si>
    <t>Notes - advise if hours to be undertaken by other contractor</t>
  </si>
  <si>
    <t>labour component = 15%</t>
  </si>
  <si>
    <t>% of labour hours = 10%</t>
  </si>
  <si>
    <r>
      <rPr>
        <b/>
        <sz val="12"/>
        <color theme="1"/>
        <rFont val="Arial"/>
        <family val="2"/>
      </rPr>
      <t>Required training hours</t>
    </r>
    <r>
      <rPr>
        <i/>
        <sz val="12"/>
        <color theme="1"/>
        <rFont val="Arial"/>
        <family val="2"/>
      </rPr>
      <t xml:space="preserve"> (Effective contract value x 15% labour component/wage factor) x 10% )</t>
    </r>
  </si>
  <si>
    <t>CONTRACT AWARD VALUE (must enter value)</t>
  </si>
  <si>
    <r>
      <t xml:space="preserve">Hours to be undertaken by other workplace training </t>
    </r>
    <r>
      <rPr>
        <sz val="12"/>
        <color theme="9" tint="-0.249977111117893"/>
        <rFont val="Arial"/>
        <family val="2"/>
      </rPr>
      <t>(enter value)</t>
    </r>
  </si>
  <si>
    <r>
      <t xml:space="preserve">Hours to be undertaken by apprentices/trainees </t>
    </r>
    <r>
      <rPr>
        <sz val="12"/>
        <color theme="9" tint="-0.249977111117893"/>
        <rFont val="Arial"/>
        <family val="2"/>
      </rPr>
      <t>(enter value)</t>
    </r>
  </si>
  <si>
    <t>Works undertaken by head contractor (effective contract value less subcontract value)</t>
  </si>
  <si>
    <t>Variation to standard training hour formula 
- enter values that differ from standard Policy components (will auto-calculate hours)</t>
  </si>
  <si>
    <t>Demolition</t>
  </si>
  <si>
    <t>Agency contact email</t>
  </si>
  <si>
    <t>Project Contract No./Tender No.</t>
  </si>
  <si>
    <t>Contractor contact name</t>
  </si>
  <si>
    <t>Contractor contact number</t>
  </si>
  <si>
    <t>Department of Education, Children and Young People</t>
  </si>
  <si>
    <t>Homes Tasmania</t>
  </si>
  <si>
    <t>% deductible calc</t>
  </si>
  <si>
    <t>Estimated hours</t>
  </si>
  <si>
    <t>Total Sum delivered hours</t>
  </si>
  <si>
    <t>Contractor 1</t>
  </si>
  <si>
    <t>Contractor 2</t>
  </si>
  <si>
    <t>Contractor 3</t>
  </si>
  <si>
    <t>Contractor 4</t>
  </si>
  <si>
    <t>Contractor 5</t>
  </si>
  <si>
    <t>Contractor 6</t>
  </si>
  <si>
    <t>Contractor 7</t>
  </si>
  <si>
    <t>Contractor 8</t>
  </si>
  <si>
    <t>Contractor 9</t>
  </si>
  <si>
    <t>Contractor 10</t>
  </si>
  <si>
    <t>Contractor 11</t>
  </si>
  <si>
    <t>Contractor 12</t>
  </si>
  <si>
    <t>Contractor 13</t>
  </si>
  <si>
    <t>Contractor 14</t>
  </si>
  <si>
    <t>Contractor 15</t>
  </si>
  <si>
    <t>Contractor 16</t>
  </si>
  <si>
    <t>Contractor 17</t>
  </si>
  <si>
    <t>Contractor 18</t>
  </si>
  <si>
    <t>Contractor 19</t>
  </si>
  <si>
    <t>Contractor 20</t>
  </si>
  <si>
    <t>Contractor 21</t>
  </si>
  <si>
    <t>Contractor 22</t>
  </si>
  <si>
    <t>Training hrs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</si>
</sst>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&quot;$&quot;#,##0_);[Red]\(&quot;$&quot;#,##0\)"/>
    <numFmt numFmtId="166" formatCode="_(&quot;$&quot;* #,##0_);_(&quot;$&quot;* \(#,##0\);_(&quot;$&quot;* &quot;-&quot;_);_(@_)"/>
    <numFmt numFmtId="167" formatCode="0.0"/>
    <numFmt numFmtId="168" formatCode="_-&quot;$&quot;* #,##0_-;\-&quot;$&quot;* #,##0_-;_-&quot;$&quot;* &quot;-&quot;??_-;_-@_-"/>
    <numFmt numFmtId="169" formatCode="_-&quot;$&quot;* #,##0_-;\-&quot;$&quot;* #,##0_-;_-&quot;$&quot;* &quot;-&quot;???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rgb="FF333333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5"/>
      <name val="Arial"/>
      <family val="2"/>
    </font>
    <font>
      <sz val="12"/>
      <color theme="9" tint="-0.249977111117893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9"/>
      </right>
      <top/>
      <bottom style="thin">
        <color indexed="64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 style="medium">
        <color rgb="FF00B0F0"/>
      </left>
      <right style="medium">
        <color rgb="FF00B0F0"/>
      </right>
      <top style="thick">
        <color rgb="FF00B0F0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Border="1" applyAlignment="1">
      <alignment wrapText="1"/>
    </xf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3" fillId="0" borderId="8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 applyProtection="1">
      <alignment wrapText="1"/>
      <protection locked="0"/>
    </xf>
    <xf numFmtId="166" fontId="3" fillId="0" borderId="9" xfId="7" applyFont="1" applyFill="1" applyBorder="1" applyAlignment="1" applyProtection="1">
      <alignment wrapText="1"/>
      <protection locked="0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24" xfId="0" applyFont="1" applyFill="1" applyBorder="1" applyAlignment="1">
      <alignment horizontal="center" wrapText="1"/>
    </xf>
    <xf numFmtId="164" fontId="3" fillId="2" borderId="21" xfId="0" applyNumberFormat="1" applyFont="1" applyFill="1" applyBorder="1" applyAlignment="1">
      <alignment horizontal="center" wrapText="1"/>
    </xf>
    <xf numFmtId="0" fontId="0" fillId="0" borderId="25" xfId="0" applyBorder="1"/>
    <xf numFmtId="0" fontId="0" fillId="0" borderId="26" xfId="0" applyBorder="1"/>
    <xf numFmtId="0" fontId="5" fillId="0" borderId="4" xfId="0" applyFont="1" applyBorder="1" applyAlignment="1">
      <alignment wrapText="1"/>
    </xf>
    <xf numFmtId="164" fontId="3" fillId="0" borderId="9" xfId="0" applyNumberFormat="1" applyFont="1" applyFill="1" applyBorder="1" applyAlignment="1">
      <alignment wrapText="1"/>
    </xf>
    <xf numFmtId="0" fontId="11" fillId="4" borderId="9" xfId="0" applyFont="1" applyFill="1" applyBorder="1" applyAlignment="1">
      <alignment wrapText="1"/>
    </xf>
    <xf numFmtId="0" fontId="5" fillId="0" borderId="0" xfId="0" applyFont="1" applyFill="1" applyBorder="1"/>
    <xf numFmtId="0" fontId="5" fillId="4" borderId="9" xfId="0" applyFont="1" applyFill="1" applyBorder="1" applyAlignment="1">
      <alignment wrapText="1"/>
    </xf>
    <xf numFmtId="0" fontId="11" fillId="0" borderId="13" xfId="0" applyFont="1" applyBorder="1"/>
    <xf numFmtId="167" fontId="5" fillId="0" borderId="0" xfId="0" applyNumberFormat="1" applyFont="1" applyBorder="1"/>
    <xf numFmtId="164" fontId="3" fillId="0" borderId="2" xfId="1" applyFont="1" applyBorder="1" applyAlignment="1" applyProtection="1">
      <alignment wrapText="1"/>
      <protection locked="0"/>
    </xf>
    <xf numFmtId="167" fontId="5" fillId="0" borderId="0" xfId="1" applyNumberFormat="1" applyFont="1" applyBorder="1"/>
    <xf numFmtId="164" fontId="3" fillId="0" borderId="2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wrapText="1"/>
      <protection locked="0"/>
    </xf>
    <xf numFmtId="164" fontId="3" fillId="0" borderId="0" xfId="0" applyNumberFormat="1" applyFont="1" applyBorder="1" applyAlignment="1" applyProtection="1">
      <alignment wrapText="1"/>
      <protection locked="0"/>
    </xf>
    <xf numFmtId="1" fontId="5" fillId="0" borderId="0" xfId="0" applyNumberFormat="1" applyFont="1" applyBorder="1" applyAlignment="1">
      <alignment wrapText="1"/>
    </xf>
    <xf numFmtId="0" fontId="3" fillId="0" borderId="2" xfId="0" applyFont="1" applyFill="1" applyBorder="1" applyProtection="1">
      <protection locked="0"/>
    </xf>
    <xf numFmtId="164" fontId="3" fillId="0" borderId="2" xfId="1" applyNumberFormat="1" applyFont="1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wrapText="1"/>
    </xf>
    <xf numFmtId="0" fontId="3" fillId="0" borderId="0" xfId="0" applyFont="1" applyBorder="1"/>
    <xf numFmtId="164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wrapText="1"/>
    </xf>
    <xf numFmtId="0" fontId="7" fillId="0" borderId="17" xfId="0" applyFont="1" applyBorder="1" applyAlignment="1">
      <alignment horizontal="right"/>
    </xf>
    <xf numFmtId="164" fontId="7" fillId="0" borderId="0" xfId="0" applyNumberFormat="1" applyFont="1" applyBorder="1"/>
    <xf numFmtId="0" fontId="5" fillId="0" borderId="2" xfId="0" applyFont="1" applyBorder="1" applyAlignment="1">
      <alignment vertical="center"/>
    </xf>
    <xf numFmtId="0" fontId="3" fillId="0" borderId="8" xfId="0" applyFont="1" applyFill="1" applyBorder="1" applyProtection="1">
      <protection locked="0"/>
    </xf>
    <xf numFmtId="0" fontId="5" fillId="0" borderId="10" xfId="0" applyFont="1" applyFill="1" applyBorder="1"/>
    <xf numFmtId="0" fontId="3" fillId="0" borderId="11" xfId="0" applyFont="1" applyFill="1" applyBorder="1" applyAlignment="1">
      <alignment wrapText="1"/>
    </xf>
    <xf numFmtId="0" fontId="5" fillId="0" borderId="0" xfId="0" applyFont="1"/>
    <xf numFmtId="0" fontId="3" fillId="3" borderId="2" xfId="3" applyFont="1" applyFill="1" applyBorder="1" applyAlignment="1" applyProtection="1">
      <alignment wrapText="1"/>
      <protection locked="0"/>
    </xf>
    <xf numFmtId="0" fontId="7" fillId="0" borderId="2" xfId="0" applyFont="1" applyBorder="1"/>
    <xf numFmtId="0" fontId="5" fillId="0" borderId="2" xfId="0" applyFont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left" vertical="center"/>
    </xf>
    <xf numFmtId="1" fontId="11" fillId="0" borderId="9" xfId="0" applyNumberFormat="1" applyFont="1" applyFill="1" applyBorder="1" applyAlignment="1" applyProtection="1">
      <alignment horizontal="left" vertical="center"/>
      <protection locked="0"/>
    </xf>
    <xf numFmtId="1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168" fontId="5" fillId="0" borderId="9" xfId="1" applyNumberFormat="1" applyFont="1" applyBorder="1" applyAlignment="1">
      <alignment horizontal="left" vertical="center" wrapText="1"/>
    </xf>
    <xf numFmtId="14" fontId="5" fillId="0" borderId="9" xfId="2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1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/>
    <xf numFmtId="0" fontId="0" fillId="0" borderId="32" xfId="0" applyBorder="1"/>
    <xf numFmtId="0" fontId="16" fillId="0" borderId="34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2" fillId="0" borderId="2" xfId="0" applyFont="1" applyFill="1" applyBorder="1" applyProtection="1">
      <protection locked="0"/>
    </xf>
    <xf numFmtId="164" fontId="12" fillId="0" borderId="2" xfId="1" applyNumberFormat="1" applyFont="1" applyFill="1" applyBorder="1" applyProtection="1">
      <protection locked="0"/>
    </xf>
    <xf numFmtId="0" fontId="7" fillId="6" borderId="27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164" fontId="7" fillId="6" borderId="19" xfId="0" applyNumberFormat="1" applyFont="1" applyFill="1" applyBorder="1"/>
    <xf numFmtId="0" fontId="3" fillId="3" borderId="2" xfId="0" applyFont="1" applyFill="1" applyBorder="1" applyAlignment="1" applyProtection="1">
      <alignment wrapText="1"/>
      <protection locked="0"/>
    </xf>
    <xf numFmtId="165" fontId="3" fillId="0" borderId="2" xfId="0" applyNumberFormat="1" applyFont="1" applyFill="1" applyBorder="1" applyProtection="1">
      <protection locked="0"/>
    </xf>
    <xf numFmtId="169" fontId="5" fillId="0" borderId="0" xfId="0" applyNumberFormat="1" applyFont="1" applyBorder="1" applyAlignment="1">
      <alignment wrapText="1"/>
    </xf>
    <xf numFmtId="164" fontId="6" fillId="0" borderId="0" xfId="0" applyNumberFormat="1" applyFont="1" applyBorder="1"/>
    <xf numFmtId="0" fontId="5" fillId="0" borderId="0" xfId="0" applyNumberFormat="1" applyFont="1" applyFill="1" applyBorder="1"/>
    <xf numFmtId="164" fontId="5" fillId="0" borderId="0" xfId="0" applyNumberFormat="1" applyFont="1" applyBorder="1" applyAlignment="1">
      <alignment wrapText="1"/>
    </xf>
    <xf numFmtId="0" fontId="9" fillId="6" borderId="17" xfId="0" applyFont="1" applyFill="1" applyBorder="1"/>
    <xf numFmtId="0" fontId="2" fillId="6" borderId="18" xfId="0" applyFont="1" applyFill="1" applyBorder="1" applyAlignment="1">
      <alignment wrapText="1"/>
    </xf>
    <xf numFmtId="164" fontId="9" fillId="6" borderId="18" xfId="0" applyNumberFormat="1" applyFont="1" applyFill="1" applyBorder="1" applyAlignment="1">
      <alignment horizontal="left" wrapText="1"/>
    </xf>
    <xf numFmtId="1" fontId="9" fillId="6" borderId="18" xfId="1" applyNumberFormat="1" applyFont="1" applyFill="1" applyBorder="1" applyAlignment="1">
      <alignment horizontal="right" wrapText="1"/>
    </xf>
    <xf numFmtId="0" fontId="7" fillId="6" borderId="30" xfId="2" applyFont="1" applyFill="1" applyBorder="1" applyAlignment="1">
      <alignment horizontal="left" vertical="center" wrapText="1"/>
    </xf>
    <xf numFmtId="0" fontId="7" fillId="6" borderId="29" xfId="2" applyFont="1" applyFill="1" applyBorder="1" applyAlignment="1">
      <alignment horizontal="left" vertical="center" wrapText="1"/>
    </xf>
    <xf numFmtId="0" fontId="7" fillId="6" borderId="30" xfId="0" applyFont="1" applyFill="1" applyBorder="1" applyAlignment="1">
      <alignment horizontal="left" vertical="center"/>
    </xf>
    <xf numFmtId="0" fontId="7" fillId="6" borderId="31" xfId="0" applyFont="1" applyFill="1" applyBorder="1" applyAlignment="1">
      <alignment horizontal="left" vertical="center"/>
    </xf>
    <xf numFmtId="0" fontId="11" fillId="7" borderId="29" xfId="2" applyFont="1" applyFill="1" applyBorder="1" applyAlignment="1">
      <alignment horizontal="left" vertical="center" wrapText="1"/>
    </xf>
    <xf numFmtId="0" fontId="7" fillId="7" borderId="30" xfId="2" applyFont="1" applyFill="1" applyBorder="1" applyAlignment="1">
      <alignment horizontal="left" vertical="center" wrapText="1"/>
    </xf>
    <xf numFmtId="168" fontId="7" fillId="7" borderId="30" xfId="1" applyNumberFormat="1" applyFont="1" applyFill="1" applyBorder="1" applyAlignment="1">
      <alignment horizontal="left" vertical="center" wrapText="1"/>
    </xf>
    <xf numFmtId="0" fontId="7" fillId="7" borderId="31" xfId="2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wrapText="1"/>
    </xf>
    <xf numFmtId="167" fontId="17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164" fontId="3" fillId="0" borderId="36" xfId="1" applyFont="1" applyBorder="1" applyAlignment="1">
      <alignment wrapText="1"/>
    </xf>
    <xf numFmtId="164" fontId="3" fillId="4" borderId="14" xfId="0" applyNumberFormat="1" applyFont="1" applyFill="1" applyBorder="1" applyAlignment="1" applyProtection="1">
      <alignment wrapText="1"/>
      <protection locked="0"/>
    </xf>
    <xf numFmtId="2" fontId="7" fillId="6" borderId="9" xfId="0" applyNumberFormat="1" applyFont="1" applyFill="1" applyBorder="1" applyAlignment="1">
      <alignment horizontal="center" wrapText="1"/>
    </xf>
    <xf numFmtId="2" fontId="7" fillId="0" borderId="9" xfId="0" applyNumberFormat="1" applyFont="1" applyFill="1" applyBorder="1" applyAlignment="1">
      <alignment horizontal="center" wrapText="1"/>
    </xf>
    <xf numFmtId="164" fontId="3" fillId="0" borderId="11" xfId="0" applyNumberFormat="1" applyFont="1" applyBorder="1" applyAlignment="1">
      <alignment wrapText="1"/>
    </xf>
    <xf numFmtId="2" fontId="7" fillId="0" borderId="12" xfId="0" applyNumberFormat="1" applyFont="1" applyFill="1" applyBorder="1" applyAlignment="1">
      <alignment horizontal="center" wrapText="1"/>
    </xf>
    <xf numFmtId="167" fontId="11" fillId="0" borderId="0" xfId="1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wrapText="1"/>
    </xf>
    <xf numFmtId="167" fontId="11" fillId="0" borderId="0" xfId="1" applyNumberFormat="1" applyFont="1" applyBorder="1" applyAlignment="1">
      <alignment horizontal="center"/>
    </xf>
    <xf numFmtId="0" fontId="3" fillId="0" borderId="36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11" fillId="0" borderId="0" xfId="0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Protection="1">
      <protection locked="0"/>
    </xf>
    <xf numFmtId="1" fontId="5" fillId="0" borderId="9" xfId="0" applyNumberFormat="1" applyFont="1" applyFill="1" applyBorder="1" applyAlignment="1">
      <alignment horizontal="center" wrapText="1"/>
    </xf>
    <xf numFmtId="0" fontId="5" fillId="0" borderId="8" xfId="0" applyFont="1" applyFill="1" applyBorder="1"/>
    <xf numFmtId="164" fontId="5" fillId="6" borderId="11" xfId="0" applyNumberFormat="1" applyFont="1" applyFill="1" applyBorder="1" applyAlignment="1">
      <alignment horizontal="left" wrapText="1"/>
    </xf>
    <xf numFmtId="1" fontId="5" fillId="6" borderId="11" xfId="1" applyNumberFormat="1" applyFont="1" applyFill="1" applyBorder="1" applyAlignment="1">
      <alignment horizontal="center" wrapText="1"/>
    </xf>
    <xf numFmtId="1" fontId="5" fillId="6" borderId="12" xfId="1" applyNumberFormat="1" applyFont="1" applyFill="1" applyBorder="1" applyAlignment="1">
      <alignment horizontal="center" wrapText="1"/>
    </xf>
    <xf numFmtId="164" fontId="18" fillId="0" borderId="2" xfId="0" applyNumberFormat="1" applyFont="1" applyBorder="1" applyAlignment="1">
      <alignment wrapText="1"/>
    </xf>
    <xf numFmtId="1" fontId="7" fillId="0" borderId="9" xfId="0" applyNumberFormat="1" applyFont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167" fontId="7" fillId="0" borderId="0" xfId="0" applyNumberFormat="1" applyFont="1" applyFill="1" applyBorder="1" applyAlignment="1">
      <alignment horizontal="center" wrapText="1"/>
    </xf>
    <xf numFmtId="0" fontId="11" fillId="3" borderId="8" xfId="0" applyFont="1" applyFill="1" applyBorder="1" applyAlignment="1">
      <alignment wrapText="1"/>
    </xf>
    <xf numFmtId="0" fontId="13" fillId="3" borderId="10" xfId="0" applyFont="1" applyFill="1" applyBorder="1"/>
    <xf numFmtId="9" fontId="3" fillId="0" borderId="2" xfId="0" applyNumberFormat="1" applyFont="1" applyFill="1" applyBorder="1" applyProtection="1">
      <protection locked="0"/>
    </xf>
    <xf numFmtId="9" fontId="3" fillId="0" borderId="1" xfId="0" applyNumberFormat="1" applyFont="1" applyFill="1" applyBorder="1" applyProtection="1">
      <protection locked="0"/>
    </xf>
    <xf numFmtId="0" fontId="5" fillId="0" borderId="15" xfId="0" applyFont="1" applyFill="1" applyBorder="1"/>
    <xf numFmtId="0" fontId="3" fillId="0" borderId="4" xfId="0" applyFont="1" applyFill="1" applyBorder="1" applyAlignment="1">
      <alignment wrapText="1"/>
    </xf>
    <xf numFmtId="0" fontId="20" fillId="0" borderId="24" xfId="0" applyFont="1" applyBorder="1"/>
    <xf numFmtId="0" fontId="20" fillId="0" borderId="34" xfId="0" applyFont="1" applyBorder="1"/>
    <xf numFmtId="0" fontId="20" fillId="0" borderId="24" xfId="0" applyFont="1" applyBorder="1" applyAlignment="1">
      <alignment wrapText="1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1" fillId="6" borderId="22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1" fontId="22" fillId="0" borderId="0" xfId="0" applyNumberFormat="1" applyFont="1" applyBorder="1"/>
    <xf numFmtId="0" fontId="22" fillId="0" borderId="0" xfId="0" applyFont="1" applyBorder="1" applyAlignment="1">
      <alignment wrapText="1"/>
    </xf>
    <xf numFmtId="0" fontId="7" fillId="0" borderId="0" xfId="0" applyFont="1"/>
    <xf numFmtId="9" fontId="5" fillId="0" borderId="0" xfId="8" applyFont="1"/>
    <xf numFmtId="0" fontId="22" fillId="0" borderId="38" xfId="0" applyFont="1" applyBorder="1"/>
    <xf numFmtId="0" fontId="22" fillId="0" borderId="38" xfId="0" applyFont="1" applyBorder="1" applyAlignment="1">
      <alignment wrapText="1"/>
    </xf>
    <xf numFmtId="1" fontId="22" fillId="0" borderId="39" xfId="0" applyNumberFormat="1" applyFont="1" applyBorder="1"/>
    <xf numFmtId="0" fontId="22" fillId="0" borderId="40" xfId="0" applyFont="1" applyBorder="1" applyAlignment="1">
      <alignment wrapText="1"/>
    </xf>
    <xf numFmtId="0" fontId="6" fillId="0" borderId="41" xfId="0" applyFont="1" applyBorder="1"/>
    <xf numFmtId="1" fontId="6" fillId="0" borderId="42" xfId="0" applyNumberFormat="1" applyFont="1" applyBorder="1"/>
    <xf numFmtId="0" fontId="6" fillId="0" borderId="0" xfId="0" applyFont="1"/>
    <xf numFmtId="0" fontId="22" fillId="0" borderId="2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43" xfId="0" applyBorder="1"/>
    <xf numFmtId="0" fontId="0" fillId="0" borderId="3" xfId="0" applyBorder="1"/>
    <xf numFmtId="0" fontId="0" fillId="0" borderId="4" xfId="0" applyBorder="1"/>
    <xf numFmtId="0" fontId="21" fillId="0" borderId="17" xfId="0" applyFont="1" applyBorder="1"/>
    <xf numFmtId="0" fontId="21" fillId="0" borderId="18" xfId="0" applyFont="1" applyBorder="1"/>
    <xf numFmtId="0" fontId="21" fillId="0" borderId="19" xfId="0" applyFont="1" applyBorder="1"/>
    <xf numFmtId="1" fontId="22" fillId="0" borderId="37" xfId="0" applyNumberFormat="1" applyFont="1" applyBorder="1"/>
  </cellXfs>
  <cellStyles count="9">
    <cellStyle name="Currency" xfId="1" builtinId="4"/>
    <cellStyle name="Currency [0]" xfId="7" builtinId="7"/>
    <cellStyle name="Currency 2" xfId="4" xr:uid="{D9E26E60-E8E1-4F0B-9765-8AE5220C9D1E}"/>
    <cellStyle name="Currency 3" xfId="6" xr:uid="{F29377EA-BC5A-437F-92FB-1B45CDA1357D}"/>
    <cellStyle name="Normal" xfId="0" builtinId="0"/>
    <cellStyle name="Normal 2" xfId="3" xr:uid="{07284299-DD3D-4AB2-B701-447A8E68894E}"/>
    <cellStyle name="Normal 3" xfId="2" xr:uid="{B4E18D23-88D4-447F-B299-AF86C0BB6F44}"/>
    <cellStyle name="Percent" xfId="8" builtinId="5"/>
    <cellStyle name="Percent 2" xfId="5" xr:uid="{A4EEA1B5-A73C-44EE-9B99-6DE6B2A1E184}"/>
  </cellStyles>
  <dxfs count="4"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theme="5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-patterson/AppData/Local/Micro%20Focus/Content%20Manager/TEMP/HPTRIM.16564/t000EOZ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%20updates/AMENDED%20-%20BUILDING%20AND%20CONSTRUCTION%20-%20~%20Building%20and%20Construction%20Training%20Poli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3"/>
      <sheetName val="2021-22 Data"/>
      <sheetName val="Variations"/>
      <sheetName val="Lists"/>
      <sheetName val="AgencyContacts"/>
      <sheetName val="ContractorContacts"/>
      <sheetName val="Tendersawarded.notscope"/>
      <sheetName val="Data Ent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Communities</v>
          </cell>
          <cell r="G2" t="str">
            <v>Tender awarded</v>
          </cell>
        </row>
        <row r="3">
          <cell r="B3" t="str">
            <v>DoE</v>
          </cell>
          <cell r="G3" t="str">
            <v>NEEDS FOLLOW UP</v>
          </cell>
        </row>
        <row r="4">
          <cell r="B4" t="str">
            <v>DSG</v>
          </cell>
          <cell r="G4" t="str">
            <v>NOT WITHIN SCOPE/PROJECT NOT PROCEEDED</v>
          </cell>
        </row>
        <row r="5">
          <cell r="B5" t="str">
            <v>DPFEM</v>
          </cell>
          <cell r="G5" t="str">
            <v>Compliance Plan pending</v>
          </cell>
        </row>
        <row r="6">
          <cell r="B6" t="str">
            <v>Crown Law</v>
          </cell>
          <cell r="G6" t="str">
            <v>Compliance plan received - awaiting verification</v>
          </cell>
        </row>
        <row r="7">
          <cell r="B7" t="str">
            <v>DoJ</v>
          </cell>
          <cell r="G7" t="str">
            <v>Awaiting variation approval</v>
          </cell>
        </row>
        <row r="8">
          <cell r="B8" t="str">
            <v>UTas</v>
          </cell>
          <cell r="G8" t="str">
            <v>Compliance plan verified</v>
          </cell>
        </row>
        <row r="9">
          <cell r="B9" t="str">
            <v>TasTAFE</v>
          </cell>
          <cell r="G9" t="str">
            <v>Interim Plan verified</v>
          </cell>
        </row>
        <row r="10">
          <cell r="B10" t="str">
            <v>DoH</v>
          </cell>
          <cell r="G10" t="str">
            <v>Outstanding Final Plan</v>
          </cell>
        </row>
        <row r="11">
          <cell r="B11" t="str">
            <v>DPIPWE</v>
          </cell>
          <cell r="G11" t="str">
            <v>Final Plan received - awaiting verification</v>
          </cell>
        </row>
        <row r="12">
          <cell r="B12" t="str">
            <v>DoTF</v>
          </cell>
          <cell r="G12" t="str">
            <v>COMPLETED</v>
          </cell>
        </row>
        <row r="13">
          <cell r="B13" t="str">
            <v>PAHSMA</v>
          </cell>
        </row>
        <row r="14">
          <cell r="B14" t="str">
            <v>DPAC</v>
          </cell>
        </row>
        <row r="15">
          <cell r="B15" t="str">
            <v>MacPoint</v>
          </cell>
        </row>
        <row r="16">
          <cell r="B16" t="str">
            <v>MAST</v>
          </cell>
        </row>
        <row r="17">
          <cell r="B17" t="str">
            <v>CentralCoastCouncil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details"/>
      <sheetName val="Calculation sheet"/>
      <sheetName val="Variation request"/>
      <sheetName val="Lists"/>
      <sheetName val="Record hours other"/>
    </sheetNames>
    <sheetDataSet>
      <sheetData sheetId="0"/>
      <sheetData sheetId="1"/>
      <sheetData sheetId="2"/>
      <sheetData sheetId="3">
        <row r="1">
          <cell r="A1" t="str">
            <v>Company operating costs</v>
          </cell>
        </row>
        <row r="2">
          <cell r="A2" t="str">
            <v>Supervision and management fees</v>
          </cell>
        </row>
        <row r="3">
          <cell r="A3" t="str">
            <v>Health and safety/clothing fees</v>
          </cell>
        </row>
        <row r="4">
          <cell r="A4" t="str">
            <v>Cost of approvals</v>
          </cell>
        </row>
        <row r="5">
          <cell r="A5" t="str">
            <v>Architectural fees</v>
          </cell>
        </row>
        <row r="6">
          <cell r="A6" t="str">
            <v>Legal fees</v>
          </cell>
        </row>
        <row r="7">
          <cell r="A7" t="str">
            <v>Preliminaries</v>
          </cell>
        </row>
        <row r="8">
          <cell r="A8" t="str">
            <v>Specialist design service fees</v>
          </cell>
        </row>
        <row r="9">
          <cell r="A9" t="str">
            <v>Provisional sums and contingency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5EDD0-1749-4C77-A78D-6031663E4620}">
  <dimension ref="A1:C13"/>
  <sheetViews>
    <sheetView tabSelected="1" workbookViewId="0">
      <selection activeCell="C7" sqref="C7"/>
    </sheetView>
  </sheetViews>
  <sheetFormatPr defaultRowHeight="15" x14ac:dyDescent="0.25"/>
  <cols>
    <col min="1" max="1" width="20.42578125" customWidth="1"/>
    <col min="2" max="2" width="36.28515625" customWidth="1"/>
    <col min="3" max="3" width="29.7109375" customWidth="1"/>
  </cols>
  <sheetData>
    <row r="1" spans="1:3" ht="43.5" customHeight="1" thickBot="1" x14ac:dyDescent="0.3">
      <c r="A1" s="67"/>
      <c r="B1" s="136" t="s">
        <v>56</v>
      </c>
      <c r="C1" s="137"/>
    </row>
    <row r="2" spans="1:3" ht="40.5" customHeight="1" x14ac:dyDescent="0.25">
      <c r="A2" s="133" t="s">
        <v>57</v>
      </c>
      <c r="B2" s="90" t="s">
        <v>4</v>
      </c>
      <c r="C2" s="59"/>
    </row>
    <row r="3" spans="1:3" ht="40.5" customHeight="1" x14ac:dyDescent="0.25">
      <c r="A3" s="134"/>
      <c r="B3" s="91" t="s">
        <v>69</v>
      </c>
      <c r="C3" s="60"/>
    </row>
    <row r="4" spans="1:3" ht="40.5" customHeight="1" x14ac:dyDescent="0.25">
      <c r="A4" s="134"/>
      <c r="B4" s="91" t="s">
        <v>70</v>
      </c>
      <c r="C4" s="61"/>
    </row>
    <row r="5" spans="1:3" ht="40.5" customHeight="1" x14ac:dyDescent="0.25">
      <c r="A5" s="134"/>
      <c r="B5" s="91" t="s">
        <v>5</v>
      </c>
      <c r="C5" s="62"/>
    </row>
    <row r="6" spans="1:3" ht="40.5" customHeight="1" x14ac:dyDescent="0.25">
      <c r="A6" s="134"/>
      <c r="B6" s="92" t="s">
        <v>7</v>
      </c>
      <c r="C6" s="63"/>
    </row>
    <row r="7" spans="1:3" ht="40.5" customHeight="1" thickBot="1" x14ac:dyDescent="0.3">
      <c r="A7" s="134"/>
      <c r="B7" s="93" t="s">
        <v>8</v>
      </c>
      <c r="C7" s="65"/>
    </row>
    <row r="8" spans="1:3" ht="40.5" customHeight="1" x14ac:dyDescent="0.25">
      <c r="A8" s="135" t="s">
        <v>58</v>
      </c>
      <c r="B8" s="87" t="s">
        <v>6</v>
      </c>
      <c r="C8" s="59"/>
    </row>
    <row r="9" spans="1:3" ht="40.5" customHeight="1" x14ac:dyDescent="0.25">
      <c r="A9" s="68"/>
      <c r="B9" s="86" t="s">
        <v>71</v>
      </c>
      <c r="C9" s="64"/>
    </row>
    <row r="10" spans="1:3" ht="40.5" customHeight="1" x14ac:dyDescent="0.25">
      <c r="A10" s="68"/>
      <c r="B10" s="86" t="s">
        <v>72</v>
      </c>
      <c r="C10" s="64"/>
    </row>
    <row r="11" spans="1:3" ht="40.5" customHeight="1" x14ac:dyDescent="0.25">
      <c r="A11" s="68"/>
      <c r="B11" s="86" t="s">
        <v>19</v>
      </c>
      <c r="C11" s="64"/>
    </row>
    <row r="12" spans="1:3" ht="40.5" customHeight="1" x14ac:dyDescent="0.25">
      <c r="A12" s="68"/>
      <c r="B12" s="88" t="s">
        <v>52</v>
      </c>
      <c r="C12" s="64"/>
    </row>
    <row r="13" spans="1:3" ht="43.5" customHeight="1" thickBot="1" x14ac:dyDescent="0.3">
      <c r="A13" s="69"/>
      <c r="B13" s="89" t="s">
        <v>53</v>
      </c>
      <c r="C13" s="66"/>
    </row>
  </sheetData>
  <mergeCells count="1">
    <mergeCell ref="B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78ABC5E6-B156-4836-8B76-10D9518A8416}">
          <x14:formula1>
            <xm:f>Lists!$D$2:$D$17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DFDA-78C6-4DE2-8498-1B329AF00103}">
  <sheetPr>
    <pageSetUpPr fitToPage="1"/>
  </sheetPr>
  <dimension ref="B1:H67"/>
  <sheetViews>
    <sheetView zoomScale="80" zoomScaleNormal="80" workbookViewId="0">
      <selection activeCell="D11" sqref="D11"/>
    </sheetView>
  </sheetViews>
  <sheetFormatPr defaultColWidth="9.140625" defaultRowHeight="14.25" x14ac:dyDescent="0.2"/>
  <cols>
    <col min="1" max="1" width="2.5703125" style="2" customWidth="1"/>
    <col min="2" max="2" width="28.42578125" style="2" customWidth="1"/>
    <col min="3" max="3" width="31.7109375" style="4" customWidth="1"/>
    <col min="4" max="4" width="30.7109375" style="4" customWidth="1"/>
    <col min="5" max="5" width="22.42578125" style="4" customWidth="1"/>
    <col min="6" max="6" width="70.5703125" style="4" customWidth="1"/>
    <col min="7" max="7" width="61.85546875" style="4" customWidth="1"/>
    <col min="8" max="8" width="38.42578125" style="2" customWidth="1"/>
    <col min="9" max="9" width="31.7109375" style="2" customWidth="1"/>
    <col min="10" max="16384" width="9.140625" style="2"/>
  </cols>
  <sheetData>
    <row r="1" spans="2:8" ht="15.75" thickBot="1" x14ac:dyDescent="0.3">
      <c r="B1" s="153">
        <f>'General details'!C4</f>
        <v>0</v>
      </c>
      <c r="C1" s="154"/>
      <c r="D1" s="154">
        <f>'General details'!C5</f>
        <v>0</v>
      </c>
    </row>
    <row r="2" spans="2:8" ht="81" customHeight="1" thickBot="1" x14ac:dyDescent="0.25">
      <c r="B2" s="138" t="s">
        <v>31</v>
      </c>
      <c r="C2" s="139"/>
      <c r="D2" s="140"/>
      <c r="F2" s="72" t="s">
        <v>36</v>
      </c>
    </row>
    <row r="3" spans="2:8" ht="30" x14ac:dyDescent="0.2">
      <c r="B3" s="97" t="s">
        <v>63</v>
      </c>
      <c r="C3" s="98">
        <v>0</v>
      </c>
      <c r="D3" s="99"/>
      <c r="F3" s="73" t="s">
        <v>55</v>
      </c>
    </row>
    <row r="4" spans="2:8" ht="30" x14ac:dyDescent="0.2">
      <c r="B4" s="18" t="s">
        <v>2</v>
      </c>
      <c r="C4" s="123">
        <f>D46</f>
        <v>0</v>
      </c>
      <c r="D4" s="28"/>
      <c r="F4" s="73" t="s">
        <v>60</v>
      </c>
    </row>
    <row r="5" spans="2:8" ht="57" customHeight="1" thickBot="1" x14ac:dyDescent="0.25">
      <c r="B5" s="145"/>
      <c r="C5" s="146"/>
      <c r="D5" s="144" t="s">
        <v>62</v>
      </c>
      <c r="F5" s="74" t="s">
        <v>61</v>
      </c>
    </row>
    <row r="6" spans="2:8" ht="21.75" customHeight="1" x14ac:dyDescent="0.2">
      <c r="B6" s="145"/>
      <c r="C6" s="146"/>
      <c r="D6" s="144"/>
      <c r="E6" s="27"/>
      <c r="F6" s="80">
        <v>4.28E-4</v>
      </c>
    </row>
    <row r="7" spans="2:8" ht="39.75" customHeight="1" x14ac:dyDescent="0.25">
      <c r="B7" s="18" t="s">
        <v>54</v>
      </c>
      <c r="C7" s="94">
        <f>C3-C4</f>
        <v>0</v>
      </c>
      <c r="D7" s="100">
        <f>SUM((C7*15%/35)*10%)</f>
        <v>0</v>
      </c>
      <c r="E7" s="78"/>
      <c r="F7" s="78"/>
      <c r="G7" s="81"/>
      <c r="H7" s="79"/>
    </row>
    <row r="8" spans="2:8" ht="45.75" x14ac:dyDescent="0.25">
      <c r="B8" s="18"/>
      <c r="C8" s="94" t="s">
        <v>65</v>
      </c>
      <c r="D8" s="101"/>
      <c r="E8" s="78"/>
      <c r="F8" s="78"/>
      <c r="G8" s="81"/>
      <c r="H8" s="79"/>
    </row>
    <row r="9" spans="2:8" ht="46.5" thickBot="1" x14ac:dyDescent="0.3">
      <c r="B9" s="19"/>
      <c r="C9" s="102" t="s">
        <v>64</v>
      </c>
      <c r="D9" s="103"/>
      <c r="E9" s="78"/>
      <c r="F9" s="78"/>
      <c r="G9" s="81"/>
      <c r="H9" s="79"/>
    </row>
    <row r="10" spans="2:8" ht="33" customHeight="1" x14ac:dyDescent="0.25">
      <c r="B10" s="29" t="s">
        <v>33</v>
      </c>
      <c r="C10" s="107"/>
      <c r="D10" s="108" t="s">
        <v>100</v>
      </c>
      <c r="E10" s="105"/>
      <c r="F10" s="96"/>
      <c r="G10" s="30"/>
    </row>
    <row r="11" spans="2:8" ht="60.75" x14ac:dyDescent="0.25">
      <c r="B11" s="18" t="s">
        <v>66</v>
      </c>
      <c r="C11" s="31">
        <f>C7-C12</f>
        <v>0</v>
      </c>
      <c r="D11" s="124">
        <f>SUM(C11*15%/35)*10%</f>
        <v>0</v>
      </c>
      <c r="E11" s="106"/>
      <c r="F11" s="95"/>
      <c r="G11" s="32"/>
    </row>
    <row r="12" spans="2:8" ht="45.75" x14ac:dyDescent="0.25">
      <c r="B12" s="18" t="s">
        <v>22</v>
      </c>
      <c r="C12" s="33">
        <f>D28</f>
        <v>0</v>
      </c>
      <c r="D12" s="124">
        <f>SUM(C12*15%/35)*10%</f>
        <v>0</v>
      </c>
      <c r="E12" s="106"/>
      <c r="F12" s="95"/>
      <c r="G12" s="32"/>
    </row>
    <row r="13" spans="2:8" ht="33" customHeight="1" thickBot="1" x14ac:dyDescent="0.3">
      <c r="B13" s="19"/>
      <c r="C13" s="34"/>
      <c r="D13" s="125">
        <f>D11+D12</f>
        <v>0</v>
      </c>
      <c r="E13" s="106"/>
      <c r="F13" s="95"/>
      <c r="G13" s="32"/>
    </row>
    <row r="14" spans="2:8" ht="33" customHeight="1" x14ac:dyDescent="0.25">
      <c r="B14" s="1"/>
      <c r="C14" s="35"/>
      <c r="D14" s="126"/>
      <c r="E14" s="104"/>
      <c r="F14" s="95"/>
      <c r="G14" s="32"/>
    </row>
    <row r="15" spans="2:8" ht="33" customHeight="1" thickBot="1" x14ac:dyDescent="0.25">
      <c r="B15" s="3"/>
      <c r="C15" s="1"/>
      <c r="D15" s="35"/>
      <c r="E15" s="35"/>
      <c r="F15" s="35"/>
      <c r="G15" s="36"/>
    </row>
    <row r="16" spans="2:8" ht="33" customHeight="1" x14ac:dyDescent="0.25">
      <c r="B16" s="147" t="s">
        <v>18</v>
      </c>
      <c r="C16" s="148"/>
      <c r="D16" s="148"/>
      <c r="E16" s="148"/>
      <c r="F16" s="149"/>
      <c r="G16" s="109"/>
    </row>
    <row r="17" spans="2:7" ht="30" x14ac:dyDescent="0.2">
      <c r="B17" s="115" t="s">
        <v>23</v>
      </c>
      <c r="C17" s="111" t="s">
        <v>24</v>
      </c>
      <c r="D17" s="111" t="s">
        <v>25</v>
      </c>
      <c r="E17" s="112" t="s">
        <v>35</v>
      </c>
      <c r="F17" s="116" t="s">
        <v>59</v>
      </c>
    </row>
    <row r="18" spans="2:7" ht="33" customHeight="1" x14ac:dyDescent="0.2">
      <c r="B18" s="117"/>
      <c r="C18" s="70"/>
      <c r="D18" s="71">
        <v>0</v>
      </c>
      <c r="E18" s="113">
        <f>SUM((D18*15%/35)*10%)</f>
        <v>0</v>
      </c>
      <c r="F18" s="118"/>
      <c r="G18" s="110"/>
    </row>
    <row r="19" spans="2:7" ht="33" customHeight="1" x14ac:dyDescent="0.2">
      <c r="B19" s="117"/>
      <c r="C19" s="70"/>
      <c r="D19" s="71">
        <v>0</v>
      </c>
      <c r="E19" s="113">
        <f t="shared" ref="E19:E27" si="0">SUM((D19*15%/35)*10%)</f>
        <v>0</v>
      </c>
      <c r="F19" s="118"/>
      <c r="G19" s="110"/>
    </row>
    <row r="20" spans="2:7" ht="33" customHeight="1" x14ac:dyDescent="0.2">
      <c r="B20" s="117"/>
      <c r="C20" s="70"/>
      <c r="D20" s="71">
        <v>0</v>
      </c>
      <c r="E20" s="113">
        <f t="shared" si="0"/>
        <v>0</v>
      </c>
      <c r="F20" s="118"/>
      <c r="G20" s="3"/>
    </row>
    <row r="21" spans="2:7" ht="33" customHeight="1" x14ac:dyDescent="0.2">
      <c r="B21" s="117"/>
      <c r="C21" s="70"/>
      <c r="D21" s="71">
        <v>0</v>
      </c>
      <c r="E21" s="113">
        <f t="shared" si="0"/>
        <v>0</v>
      </c>
      <c r="F21" s="118"/>
      <c r="G21" s="3"/>
    </row>
    <row r="22" spans="2:7" ht="33" customHeight="1" x14ac:dyDescent="0.2">
      <c r="B22" s="117"/>
      <c r="C22" s="70"/>
      <c r="D22" s="71">
        <v>0</v>
      </c>
      <c r="E22" s="113">
        <f t="shared" si="0"/>
        <v>0</v>
      </c>
      <c r="F22" s="118"/>
      <c r="G22" s="3"/>
    </row>
    <row r="23" spans="2:7" ht="33" customHeight="1" x14ac:dyDescent="0.2">
      <c r="B23" s="117"/>
      <c r="C23" s="70"/>
      <c r="D23" s="71">
        <v>0</v>
      </c>
      <c r="E23" s="113">
        <f t="shared" si="0"/>
        <v>0</v>
      </c>
      <c r="F23" s="118"/>
      <c r="G23" s="3"/>
    </row>
    <row r="24" spans="2:7" ht="33" customHeight="1" x14ac:dyDescent="0.2">
      <c r="B24" s="117"/>
      <c r="C24" s="70"/>
      <c r="D24" s="71">
        <v>0</v>
      </c>
      <c r="E24" s="113">
        <f t="shared" si="0"/>
        <v>0</v>
      </c>
      <c r="F24" s="118"/>
      <c r="G24" s="3"/>
    </row>
    <row r="25" spans="2:7" ht="33" customHeight="1" x14ac:dyDescent="0.2">
      <c r="B25" s="117"/>
      <c r="C25" s="70"/>
      <c r="D25" s="71">
        <v>0</v>
      </c>
      <c r="E25" s="113">
        <f t="shared" si="0"/>
        <v>0</v>
      </c>
      <c r="F25" s="118"/>
      <c r="G25" s="3"/>
    </row>
    <row r="26" spans="2:7" ht="33" customHeight="1" x14ac:dyDescent="0.2">
      <c r="B26" s="47"/>
      <c r="C26" s="37"/>
      <c r="D26" s="38">
        <v>0</v>
      </c>
      <c r="E26" s="113">
        <f t="shared" si="0"/>
        <v>0</v>
      </c>
      <c r="F26" s="118"/>
      <c r="G26" s="3"/>
    </row>
    <row r="27" spans="2:7" ht="33" customHeight="1" x14ac:dyDescent="0.2">
      <c r="B27" s="119"/>
      <c r="C27" s="114"/>
      <c r="D27" s="38">
        <v>0</v>
      </c>
      <c r="E27" s="113">
        <f t="shared" si="0"/>
        <v>0</v>
      </c>
      <c r="F27" s="118"/>
      <c r="G27" s="3"/>
    </row>
    <row r="28" spans="2:7" ht="33" customHeight="1" thickBot="1" x14ac:dyDescent="0.25">
      <c r="B28" s="48"/>
      <c r="C28" s="49"/>
      <c r="D28" s="120">
        <f>SUM(D18:D27)</f>
        <v>0</v>
      </c>
      <c r="E28" s="121">
        <f>SUM(E18:E27)</f>
        <v>0</v>
      </c>
      <c r="F28" s="122"/>
      <c r="G28" s="3"/>
    </row>
    <row r="29" spans="2:7" ht="21" customHeight="1" thickBot="1" x14ac:dyDescent="0.25">
      <c r="B29" s="40"/>
      <c r="C29" s="1"/>
      <c r="D29" s="1"/>
      <c r="E29" s="1"/>
      <c r="F29" s="1"/>
      <c r="G29" s="41"/>
    </row>
    <row r="30" spans="2:7" s="3" customFormat="1" ht="33" customHeight="1" x14ac:dyDescent="0.25">
      <c r="B30" s="141" t="s">
        <v>0</v>
      </c>
      <c r="C30" s="142"/>
      <c r="D30" s="143"/>
      <c r="E30" s="15"/>
      <c r="F30" s="15"/>
    </row>
    <row r="31" spans="2:7" s="3" customFormat="1" ht="33" customHeight="1" x14ac:dyDescent="0.25">
      <c r="B31" s="55" t="s">
        <v>1</v>
      </c>
      <c r="C31" s="56" t="s">
        <v>3</v>
      </c>
      <c r="D31" s="26" t="s">
        <v>9</v>
      </c>
      <c r="E31" s="15"/>
      <c r="F31" s="15"/>
    </row>
    <row r="32" spans="2:7" s="3" customFormat="1" ht="33" customHeight="1" x14ac:dyDescent="0.25">
      <c r="B32" s="57"/>
      <c r="C32" s="58"/>
      <c r="D32" s="25">
        <v>0</v>
      </c>
      <c r="E32" s="15"/>
      <c r="F32" s="15"/>
    </row>
    <row r="33" spans="2:7" s="3" customFormat="1" ht="33" customHeight="1" x14ac:dyDescent="0.25">
      <c r="B33" s="57"/>
      <c r="C33" s="58"/>
      <c r="D33" s="25">
        <v>0</v>
      </c>
      <c r="E33" s="15"/>
      <c r="F33" s="15"/>
    </row>
    <row r="34" spans="2:7" s="3" customFormat="1" ht="33" customHeight="1" x14ac:dyDescent="0.2">
      <c r="B34" s="5"/>
      <c r="C34" s="10"/>
      <c r="D34" s="17">
        <v>0</v>
      </c>
      <c r="E34" s="16"/>
      <c r="F34" s="16"/>
    </row>
    <row r="35" spans="2:7" s="3" customFormat="1" ht="33" customHeight="1" x14ac:dyDescent="0.2">
      <c r="B35" s="5"/>
      <c r="C35" s="10"/>
      <c r="D35" s="17">
        <v>0</v>
      </c>
      <c r="E35" s="16"/>
      <c r="F35" s="16"/>
    </row>
    <row r="36" spans="2:7" ht="33" customHeight="1" x14ac:dyDescent="0.25">
      <c r="B36" s="127" t="s">
        <v>68</v>
      </c>
      <c r="C36" s="11"/>
      <c r="D36" s="17">
        <v>0</v>
      </c>
      <c r="E36" s="16"/>
      <c r="F36" s="16"/>
      <c r="G36" s="3"/>
    </row>
    <row r="37" spans="2:7" ht="33" customHeight="1" x14ac:dyDescent="0.25">
      <c r="B37" s="127" t="s">
        <v>27</v>
      </c>
      <c r="C37" s="76"/>
      <c r="D37" s="17">
        <v>0</v>
      </c>
      <c r="E37" s="42"/>
      <c r="F37" s="42"/>
      <c r="G37" s="43"/>
    </row>
    <row r="38" spans="2:7" ht="33" customHeight="1" x14ac:dyDescent="0.25">
      <c r="B38" s="127"/>
      <c r="C38" s="76"/>
      <c r="D38" s="17">
        <v>0</v>
      </c>
      <c r="E38" s="42"/>
      <c r="F38" s="42"/>
      <c r="G38" s="43"/>
    </row>
    <row r="39" spans="2:7" ht="33" customHeight="1" x14ac:dyDescent="0.25">
      <c r="B39" s="127"/>
      <c r="C39" s="76"/>
      <c r="D39" s="17">
        <v>0</v>
      </c>
      <c r="E39" s="42"/>
      <c r="F39" s="42"/>
      <c r="G39" s="43"/>
    </row>
    <row r="40" spans="2:7" ht="33" customHeight="1" x14ac:dyDescent="0.25">
      <c r="B40" s="127"/>
      <c r="C40" s="76"/>
      <c r="D40" s="17">
        <v>0</v>
      </c>
      <c r="E40" s="42"/>
      <c r="F40" s="42"/>
      <c r="G40" s="43"/>
    </row>
    <row r="41" spans="2:7" ht="33" customHeight="1" x14ac:dyDescent="0.25">
      <c r="B41" s="127"/>
      <c r="C41" s="76"/>
      <c r="D41" s="17">
        <v>0</v>
      </c>
      <c r="E41" s="42"/>
      <c r="F41" s="42"/>
      <c r="G41" s="43"/>
    </row>
    <row r="42" spans="2:7" ht="33" customHeight="1" x14ac:dyDescent="0.25">
      <c r="B42" s="127"/>
      <c r="C42" s="76"/>
      <c r="D42" s="17">
        <v>0</v>
      </c>
      <c r="E42" s="42"/>
      <c r="F42" s="42"/>
      <c r="G42" s="43"/>
    </row>
    <row r="43" spans="2:7" ht="33" customHeight="1" x14ac:dyDescent="0.25">
      <c r="B43" s="127"/>
      <c r="C43" s="76"/>
      <c r="D43" s="17">
        <v>0</v>
      </c>
      <c r="E43" s="42"/>
      <c r="F43" s="42"/>
      <c r="G43" s="43"/>
    </row>
    <row r="44" spans="2:7" ht="33" customHeight="1" x14ac:dyDescent="0.25">
      <c r="B44" s="127"/>
      <c r="C44" s="76"/>
      <c r="D44" s="17">
        <v>0</v>
      </c>
      <c r="E44" s="42"/>
      <c r="F44" s="42"/>
      <c r="G44" s="43"/>
    </row>
    <row r="45" spans="2:7" ht="33" customHeight="1" thickBot="1" x14ac:dyDescent="0.25">
      <c r="B45" s="128" t="s">
        <v>10</v>
      </c>
      <c r="C45" s="24"/>
      <c r="D45" s="17">
        <v>0</v>
      </c>
      <c r="E45" s="16"/>
      <c r="F45" s="16"/>
      <c r="G45" s="43"/>
    </row>
    <row r="46" spans="2:7" ht="33" customHeight="1" thickBot="1" x14ac:dyDescent="0.3">
      <c r="B46" s="3"/>
      <c r="C46" s="44" t="s">
        <v>34</v>
      </c>
      <c r="D46" s="75">
        <f>SUM(D32:D45)</f>
        <v>0</v>
      </c>
      <c r="E46" s="45"/>
      <c r="F46" s="45"/>
      <c r="G46" s="3"/>
    </row>
    <row r="47" spans="2:7" x14ac:dyDescent="0.2">
      <c r="C47" s="2"/>
      <c r="D47" s="2"/>
      <c r="E47" s="2"/>
      <c r="F47" s="2"/>
      <c r="G47" s="2"/>
    </row>
    <row r="48" spans="2:7" x14ac:dyDescent="0.2">
      <c r="C48" s="2"/>
      <c r="D48" s="2"/>
      <c r="E48" s="2"/>
      <c r="F48" s="2"/>
      <c r="G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pans="2:7" x14ac:dyDescent="0.2">
      <c r="C65" s="2"/>
      <c r="D65" s="2"/>
      <c r="E65" s="2"/>
      <c r="F65" s="2"/>
      <c r="G65" s="2"/>
    </row>
    <row r="66" spans="2:7" x14ac:dyDescent="0.2">
      <c r="C66" s="2"/>
      <c r="D66" s="2"/>
      <c r="E66" s="2"/>
      <c r="F66" s="2"/>
      <c r="G66" s="2"/>
    </row>
    <row r="67" spans="2:7" ht="18" x14ac:dyDescent="0.2">
      <c r="B67" s="6"/>
      <c r="C67" s="7"/>
      <c r="D67" s="8"/>
      <c r="E67" s="8"/>
      <c r="F67" s="8"/>
      <c r="G67" s="9"/>
    </row>
  </sheetData>
  <dataConsolidate/>
  <mergeCells count="6">
    <mergeCell ref="B2:D2"/>
    <mergeCell ref="B30:D30"/>
    <mergeCell ref="D5:D6"/>
    <mergeCell ref="B5:B6"/>
    <mergeCell ref="C5:C6"/>
    <mergeCell ref="B16:F16"/>
  </mergeCells>
  <dataValidations disablePrompts="1" count="1">
    <dataValidation type="list" allowBlank="1" showInputMessage="1" showErrorMessage="1" sqref="C37:C44" xr:uid="{5958E091-C7CD-4D4D-8708-9789F69B2086}">
      <formula1>preliminaries</formula1>
    </dataValidation>
  </dataValidations>
  <pageMargins left="0.70866141732283472" right="0.70866141732283472" top="0.74803149606299213" bottom="0.74803149606299213" header="0.31496062992125984" footer="0.31496062992125984"/>
  <pageSetup paperSize="8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DCA0D-35BF-409F-BCDA-A54D659D8503}">
  <sheetPr>
    <pageSetUpPr fitToPage="1"/>
  </sheetPr>
  <dimension ref="A1:H17"/>
  <sheetViews>
    <sheetView zoomScale="90" zoomScaleNormal="90" workbookViewId="0">
      <selection activeCell="C4" sqref="C4"/>
    </sheetView>
  </sheetViews>
  <sheetFormatPr defaultRowHeight="15" x14ac:dyDescent="0.25"/>
  <cols>
    <col min="1" max="1" width="33.7109375" customWidth="1"/>
    <col min="2" max="2" width="21.5703125" customWidth="1"/>
    <col min="3" max="3" width="20.7109375" customWidth="1"/>
    <col min="4" max="4" width="15.85546875" customWidth="1"/>
    <col min="5" max="5" width="19.5703125" customWidth="1"/>
    <col min="6" max="6" width="17.5703125" customWidth="1"/>
    <col min="7" max="7" width="24.7109375" customWidth="1"/>
    <col min="8" max="8" width="44.42578125" customWidth="1"/>
  </cols>
  <sheetData>
    <row r="1" spans="1:8" ht="15.75" thickBot="1" x14ac:dyDescent="0.3"/>
    <row r="2" spans="1:8" ht="38.25" customHeight="1" thickBot="1" x14ac:dyDescent="0.3">
      <c r="A2" s="150" t="s">
        <v>67</v>
      </c>
      <c r="B2" s="151"/>
      <c r="C2" s="151"/>
      <c r="D2" s="151"/>
      <c r="E2" s="151"/>
      <c r="F2" s="151"/>
      <c r="G2" s="152"/>
    </row>
    <row r="3" spans="1:8" ht="49.5" customHeight="1" x14ac:dyDescent="0.25">
      <c r="A3" s="12" t="s">
        <v>29</v>
      </c>
      <c r="B3" s="13" t="s">
        <v>24</v>
      </c>
      <c r="C3" s="13" t="s">
        <v>25</v>
      </c>
      <c r="D3" s="13" t="s">
        <v>26</v>
      </c>
      <c r="E3" s="14" t="s">
        <v>21</v>
      </c>
      <c r="F3" s="14" t="s">
        <v>28</v>
      </c>
      <c r="G3" s="21" t="s">
        <v>32</v>
      </c>
      <c r="H3" s="20" t="s">
        <v>30</v>
      </c>
    </row>
    <row r="4" spans="1:8" ht="15.75" x14ac:dyDescent="0.25">
      <c r="A4" s="37"/>
      <c r="B4" s="37"/>
      <c r="C4" s="38">
        <v>0</v>
      </c>
      <c r="D4" s="129">
        <v>0.15</v>
      </c>
      <c r="E4" s="77">
        <v>35</v>
      </c>
      <c r="F4" s="130">
        <v>0.1</v>
      </c>
      <c r="G4" s="39">
        <f>SUM((C4*D4)/E4)*F4</f>
        <v>0</v>
      </c>
      <c r="H4" s="22"/>
    </row>
    <row r="5" spans="1:8" ht="15.75" x14ac:dyDescent="0.25">
      <c r="A5" s="37"/>
      <c r="B5" s="37"/>
      <c r="C5" s="38">
        <v>0</v>
      </c>
      <c r="D5" s="129">
        <v>0.15</v>
      </c>
      <c r="E5" s="77">
        <v>35</v>
      </c>
      <c r="F5" s="130">
        <v>0.1</v>
      </c>
      <c r="G5" s="39">
        <f t="shared" ref="G5:G9" si="0">SUM((C5*D5)/E5)*F5</f>
        <v>0</v>
      </c>
      <c r="H5" s="22"/>
    </row>
    <row r="6" spans="1:8" ht="15.75" x14ac:dyDescent="0.25">
      <c r="A6" s="37"/>
      <c r="B6" s="37"/>
      <c r="C6" s="38">
        <v>0</v>
      </c>
      <c r="D6" s="129">
        <v>0.15</v>
      </c>
      <c r="E6" s="77">
        <v>35</v>
      </c>
      <c r="F6" s="130">
        <v>0.1</v>
      </c>
      <c r="G6" s="39">
        <f t="shared" si="0"/>
        <v>0</v>
      </c>
      <c r="H6" s="22"/>
    </row>
    <row r="7" spans="1:8" ht="15.75" x14ac:dyDescent="0.25">
      <c r="A7" s="37"/>
      <c r="B7" s="37"/>
      <c r="C7" s="38">
        <v>0</v>
      </c>
      <c r="D7" s="129">
        <v>0.15</v>
      </c>
      <c r="E7" s="77">
        <v>35</v>
      </c>
      <c r="F7" s="130">
        <v>0.1</v>
      </c>
      <c r="G7" s="39">
        <f t="shared" si="0"/>
        <v>0</v>
      </c>
      <c r="H7" s="22"/>
    </row>
    <row r="8" spans="1:8" ht="15.75" x14ac:dyDescent="0.25">
      <c r="A8" s="37"/>
      <c r="B8" s="37"/>
      <c r="C8" s="38">
        <v>0</v>
      </c>
      <c r="D8" s="129">
        <v>0.15</v>
      </c>
      <c r="E8" s="77">
        <v>35</v>
      </c>
      <c r="F8" s="130">
        <v>0.1</v>
      </c>
      <c r="G8" s="39">
        <f t="shared" si="0"/>
        <v>0</v>
      </c>
      <c r="H8" s="22"/>
    </row>
    <row r="9" spans="1:8" ht="15.75" x14ac:dyDescent="0.25">
      <c r="A9" s="37"/>
      <c r="B9" s="37"/>
      <c r="C9" s="38">
        <v>0</v>
      </c>
      <c r="D9" s="129">
        <v>0.15</v>
      </c>
      <c r="E9" s="77">
        <v>35</v>
      </c>
      <c r="F9" s="130">
        <v>0.1</v>
      </c>
      <c r="G9" s="39">
        <f t="shared" si="0"/>
        <v>0</v>
      </c>
      <c r="H9" s="22"/>
    </row>
    <row r="10" spans="1:8" ht="15.75" x14ac:dyDescent="0.25">
      <c r="A10" s="37"/>
      <c r="B10" s="37"/>
      <c r="C10" s="38">
        <v>0</v>
      </c>
      <c r="D10" s="129">
        <v>0.15</v>
      </c>
      <c r="E10" s="77">
        <v>35</v>
      </c>
      <c r="F10" s="130">
        <v>0.1</v>
      </c>
      <c r="G10" s="39">
        <f t="shared" ref="G10:G16" si="1">SUM((C10*D10)/E10)*F10</f>
        <v>0</v>
      </c>
      <c r="H10" s="22"/>
    </row>
    <row r="11" spans="1:8" ht="15.75" x14ac:dyDescent="0.25">
      <c r="A11" s="37"/>
      <c r="B11" s="37"/>
      <c r="C11" s="38">
        <v>0</v>
      </c>
      <c r="D11" s="129">
        <v>0.15</v>
      </c>
      <c r="E11" s="77">
        <v>35</v>
      </c>
      <c r="F11" s="130">
        <v>0.1</v>
      </c>
      <c r="G11" s="39">
        <f t="shared" si="1"/>
        <v>0</v>
      </c>
      <c r="H11" s="22"/>
    </row>
    <row r="12" spans="1:8" ht="15.75" x14ac:dyDescent="0.25">
      <c r="A12" s="37"/>
      <c r="B12" s="37"/>
      <c r="C12" s="38">
        <v>0</v>
      </c>
      <c r="D12" s="129">
        <v>0.15</v>
      </c>
      <c r="E12" s="77">
        <v>35</v>
      </c>
      <c r="F12" s="130">
        <v>0.1</v>
      </c>
      <c r="G12" s="39">
        <f t="shared" si="1"/>
        <v>0</v>
      </c>
      <c r="H12" s="22"/>
    </row>
    <row r="13" spans="1:8" ht="15.75" x14ac:dyDescent="0.25">
      <c r="A13" s="37"/>
      <c r="B13" s="37"/>
      <c r="C13" s="38">
        <v>0</v>
      </c>
      <c r="D13" s="129">
        <v>0.15</v>
      </c>
      <c r="E13" s="77">
        <v>35</v>
      </c>
      <c r="F13" s="130">
        <v>0.1</v>
      </c>
      <c r="G13" s="39">
        <f t="shared" si="1"/>
        <v>0</v>
      </c>
      <c r="H13" s="22"/>
    </row>
    <row r="14" spans="1:8" ht="15.75" x14ac:dyDescent="0.25">
      <c r="A14" s="37"/>
      <c r="B14" s="37"/>
      <c r="C14" s="38">
        <v>0</v>
      </c>
      <c r="D14" s="129">
        <v>0.15</v>
      </c>
      <c r="E14" s="77">
        <v>35</v>
      </c>
      <c r="F14" s="130">
        <v>0.1</v>
      </c>
      <c r="G14" s="39">
        <f t="shared" si="1"/>
        <v>0</v>
      </c>
      <c r="H14" s="22"/>
    </row>
    <row r="15" spans="1:8" ht="15.75" x14ac:dyDescent="0.25">
      <c r="A15" s="37"/>
      <c r="B15" s="37"/>
      <c r="C15" s="38">
        <v>0</v>
      </c>
      <c r="D15" s="129">
        <v>0.15</v>
      </c>
      <c r="E15" s="77">
        <v>35</v>
      </c>
      <c r="F15" s="130">
        <v>0.1</v>
      </c>
      <c r="G15" s="39">
        <f t="shared" si="1"/>
        <v>0</v>
      </c>
      <c r="H15" s="22"/>
    </row>
    <row r="16" spans="1:8" ht="16.5" thickBot="1" x14ac:dyDescent="0.3">
      <c r="A16" s="131"/>
      <c r="B16" s="132"/>
      <c r="C16" s="38">
        <v>0</v>
      </c>
      <c r="D16" s="129">
        <v>0.15</v>
      </c>
      <c r="E16" s="77">
        <v>35</v>
      </c>
      <c r="F16" s="130">
        <v>0.1</v>
      </c>
      <c r="G16" s="39">
        <f t="shared" si="1"/>
        <v>0</v>
      </c>
      <c r="H16" s="23"/>
    </row>
    <row r="17" spans="1:7" ht="18.75" thickBot="1" x14ac:dyDescent="0.3">
      <c r="A17" s="82"/>
      <c r="B17" s="83"/>
      <c r="C17" s="84">
        <f>SUM(C4:C16)</f>
        <v>0</v>
      </c>
      <c r="D17" s="84"/>
      <c r="E17" s="84"/>
      <c r="F17" s="84"/>
      <c r="G17" s="85">
        <f>SUM(G4:G16)</f>
        <v>0</v>
      </c>
    </row>
  </sheetData>
  <mergeCells count="1">
    <mergeCell ref="A2:G2"/>
  </mergeCells>
  <conditionalFormatting sqref="D4:D16">
    <cfRule type="cellIs" dxfId="3" priority="3" operator="lessThan">
      <formula>0.15</formula>
    </cfRule>
  </conditionalFormatting>
  <conditionalFormatting sqref="E4:E16">
    <cfRule type="cellIs" dxfId="2" priority="2" operator="greaterThan">
      <formula>35</formula>
    </cfRule>
  </conditionalFormatting>
  <conditionalFormatting sqref="F4:F16">
    <cfRule type="cellIs" dxfId="1" priority="1" operator="lessThan">
      <formula>0.1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A00F-E7BF-44F4-8DBD-9061630D41B5}">
  <dimension ref="A1:F18"/>
  <sheetViews>
    <sheetView workbookViewId="0">
      <selection activeCell="E5" sqref="E5"/>
    </sheetView>
  </sheetViews>
  <sheetFormatPr defaultColWidth="20.85546875" defaultRowHeight="15" x14ac:dyDescent="0.2"/>
  <cols>
    <col min="1" max="3" width="20.85546875" style="50"/>
    <col min="4" max="4" width="38.85546875" style="50" customWidth="1"/>
    <col min="5" max="16384" width="20.85546875" style="50"/>
  </cols>
  <sheetData>
    <row r="1" spans="1:6" ht="31.5" customHeight="1" x14ac:dyDescent="0.25">
      <c r="A1" s="51" t="s">
        <v>11</v>
      </c>
      <c r="D1" s="52" t="s">
        <v>40</v>
      </c>
      <c r="F1" s="155" t="s">
        <v>75</v>
      </c>
    </row>
    <row r="2" spans="1:6" ht="31.5" customHeight="1" x14ac:dyDescent="0.2">
      <c r="A2" s="51" t="s">
        <v>12</v>
      </c>
      <c r="D2" s="53" t="s">
        <v>73</v>
      </c>
      <c r="F2" s="156" t="e">
        <f>'Calculation sheet'!C4/'Calculation sheet'!C3</f>
        <v>#DIV/0!</v>
      </c>
    </row>
    <row r="3" spans="1:6" ht="31.5" customHeight="1" x14ac:dyDescent="0.2">
      <c r="A3" s="51" t="s">
        <v>13</v>
      </c>
      <c r="D3" s="46" t="s">
        <v>46</v>
      </c>
    </row>
    <row r="4" spans="1:6" ht="31.5" customHeight="1" x14ac:dyDescent="0.2">
      <c r="A4" s="51" t="s">
        <v>14</v>
      </c>
      <c r="D4" s="46" t="s">
        <v>41</v>
      </c>
    </row>
    <row r="5" spans="1:6" ht="31.5" customHeight="1" x14ac:dyDescent="0.2">
      <c r="A5" s="51" t="s">
        <v>15</v>
      </c>
      <c r="D5" s="53" t="s">
        <v>47</v>
      </c>
    </row>
    <row r="6" spans="1:6" ht="31.5" customHeight="1" x14ac:dyDescent="0.2">
      <c r="A6" s="51" t="s">
        <v>16</v>
      </c>
      <c r="D6" s="53" t="s">
        <v>42</v>
      </c>
    </row>
    <row r="7" spans="1:6" ht="31.5" customHeight="1" x14ac:dyDescent="0.2">
      <c r="A7" s="51" t="s">
        <v>17</v>
      </c>
      <c r="D7" s="46" t="s">
        <v>43</v>
      </c>
    </row>
    <row r="8" spans="1:6" ht="31.5" customHeight="1" x14ac:dyDescent="0.2">
      <c r="A8" s="51" t="s">
        <v>20</v>
      </c>
      <c r="D8" s="46" t="s">
        <v>48</v>
      </c>
    </row>
    <row r="9" spans="1:6" ht="31.5" customHeight="1" x14ac:dyDescent="0.2">
      <c r="D9" s="54" t="s">
        <v>49</v>
      </c>
    </row>
    <row r="10" spans="1:6" ht="31.5" customHeight="1" x14ac:dyDescent="0.2">
      <c r="D10" s="53" t="s">
        <v>44</v>
      </c>
    </row>
    <row r="11" spans="1:6" ht="31.5" customHeight="1" x14ac:dyDescent="0.2">
      <c r="D11" s="46" t="s">
        <v>74</v>
      </c>
    </row>
    <row r="12" spans="1:6" ht="31.5" customHeight="1" x14ac:dyDescent="0.2">
      <c r="D12" s="46" t="s">
        <v>37</v>
      </c>
    </row>
    <row r="13" spans="1:6" ht="31.5" customHeight="1" x14ac:dyDescent="0.2">
      <c r="D13" s="46" t="s">
        <v>45</v>
      </c>
    </row>
    <row r="14" spans="1:6" ht="31.5" customHeight="1" x14ac:dyDescent="0.2">
      <c r="D14" s="53" t="s">
        <v>38</v>
      </c>
    </row>
    <row r="15" spans="1:6" ht="31.5" customHeight="1" x14ac:dyDescent="0.2">
      <c r="D15" s="46" t="s">
        <v>50</v>
      </c>
    </row>
    <row r="16" spans="1:6" ht="31.5" customHeight="1" x14ac:dyDescent="0.2">
      <c r="D16" s="46" t="s">
        <v>51</v>
      </c>
    </row>
    <row r="17" spans="4:4" ht="31.5" customHeight="1" x14ac:dyDescent="0.2">
      <c r="D17" s="46" t="s">
        <v>39</v>
      </c>
    </row>
    <row r="18" spans="4:4" ht="31.5" customHeight="1" x14ac:dyDescent="0.2"/>
  </sheetData>
  <conditionalFormatting sqref="F2">
    <cfRule type="cellIs" dxfId="0" priority="1" operator="greaterThan">
      <formula>0.3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184A7-0E08-4FD3-ADAC-77D1F20B0B1D}">
  <dimension ref="A1:V23"/>
  <sheetViews>
    <sheetView workbookViewId="0">
      <selection activeCell="F30" sqref="F30"/>
    </sheetView>
  </sheetViews>
  <sheetFormatPr defaultRowHeight="15" x14ac:dyDescent="0.25"/>
  <cols>
    <col min="1" max="1" width="15" customWidth="1"/>
    <col min="2" max="2" width="16.42578125" customWidth="1"/>
    <col min="3" max="3" width="17.140625" customWidth="1"/>
    <col min="4" max="4" width="15.42578125" bestFit="1" customWidth="1"/>
    <col min="5" max="5" width="11.7109375" bestFit="1" customWidth="1"/>
    <col min="6" max="6" width="13.42578125" customWidth="1"/>
    <col min="7" max="9" width="11.7109375" bestFit="1" customWidth="1"/>
    <col min="10" max="22" width="12.7109375" bestFit="1" customWidth="1"/>
  </cols>
  <sheetData>
    <row r="1" spans="1:22" ht="63.75" customHeight="1" thickTop="1" thickBot="1" x14ac:dyDescent="0.3">
      <c r="A1" s="174">
        <f>'General details'!C4</f>
        <v>0</v>
      </c>
      <c r="B1" s="157" t="s">
        <v>5</v>
      </c>
      <c r="C1" s="158">
        <f>'General details'!C5</f>
        <v>0</v>
      </c>
      <c r="D1" s="158" t="s">
        <v>76</v>
      </c>
      <c r="E1" s="159">
        <f>'Calculation sheet'!D13</f>
        <v>0</v>
      </c>
      <c r="F1" s="160" t="s">
        <v>77</v>
      </c>
      <c r="G1" s="161">
        <f>SUM(A23:V23)</f>
        <v>0</v>
      </c>
      <c r="H1" s="162">
        <f>G1-E1</f>
        <v>0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s="166" customFormat="1" ht="30.75" thickTop="1" x14ac:dyDescent="0.25">
      <c r="A2" s="164" t="s">
        <v>78</v>
      </c>
      <c r="B2" s="164" t="s">
        <v>79</v>
      </c>
      <c r="C2" s="164" t="s">
        <v>80</v>
      </c>
      <c r="D2" s="164" t="s">
        <v>81</v>
      </c>
      <c r="E2" s="164" t="s">
        <v>82</v>
      </c>
      <c r="F2" s="164" t="s">
        <v>83</v>
      </c>
      <c r="G2" s="165" t="s">
        <v>84</v>
      </c>
      <c r="H2" s="165" t="s">
        <v>85</v>
      </c>
      <c r="I2" s="165" t="s">
        <v>86</v>
      </c>
      <c r="J2" s="164" t="s">
        <v>87</v>
      </c>
      <c r="K2" s="164" t="s">
        <v>88</v>
      </c>
      <c r="L2" s="164" t="s">
        <v>89</v>
      </c>
      <c r="M2" s="164" t="s">
        <v>90</v>
      </c>
      <c r="N2" s="164" t="s">
        <v>91</v>
      </c>
      <c r="O2" s="164" t="s">
        <v>92</v>
      </c>
      <c r="P2" s="164" t="s">
        <v>93</v>
      </c>
      <c r="Q2" s="164" t="s">
        <v>94</v>
      </c>
      <c r="R2" s="164" t="s">
        <v>95</v>
      </c>
      <c r="S2" s="164" t="s">
        <v>96</v>
      </c>
      <c r="T2" s="164" t="s">
        <v>97</v>
      </c>
      <c r="U2" s="164" t="s">
        <v>98</v>
      </c>
      <c r="V2" s="164" t="s">
        <v>99</v>
      </c>
    </row>
    <row r="3" spans="1:22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2" x14ac:dyDescent="0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x14ac:dyDescent="0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</row>
    <row r="7" spans="1:22" x14ac:dyDescent="0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</row>
    <row r="8" spans="1:22" x14ac:dyDescent="0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</row>
    <row r="9" spans="1:22" x14ac:dyDescent="0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</row>
    <row r="10" spans="1:22" x14ac:dyDescent="0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</row>
    <row r="11" spans="1:22" x14ac:dyDescent="0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9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</row>
    <row r="12" spans="1:22" x14ac:dyDescent="0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</row>
    <row r="13" spans="1:22" x14ac:dyDescent="0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</row>
    <row r="14" spans="1:22" x14ac:dyDescent="0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</row>
    <row r="15" spans="1:22" x14ac:dyDescent="0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</row>
    <row r="16" spans="1:22" x14ac:dyDescent="0.2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</row>
    <row r="17" spans="1:22" x14ac:dyDescent="0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2" x14ac:dyDescent="0.2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2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</row>
    <row r="20" spans="1:22" x14ac:dyDescent="0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</row>
    <row r="21" spans="1:22" x14ac:dyDescent="0.2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</row>
    <row r="22" spans="1:22" ht="15.75" thickBot="1" x14ac:dyDescent="0.3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</row>
    <row r="23" spans="1:22" ht="15.75" thickBot="1" x14ac:dyDescent="0.3">
      <c r="A23" s="171">
        <f>SUM(A3:A22)</f>
        <v>0</v>
      </c>
      <c r="B23" s="172">
        <f t="shared" ref="B23:V23" si="0">SUM(B3:B22)</f>
        <v>0</v>
      </c>
      <c r="C23" s="172">
        <f t="shared" si="0"/>
        <v>0</v>
      </c>
      <c r="D23" s="172">
        <f t="shared" si="0"/>
        <v>0</v>
      </c>
      <c r="E23" s="172">
        <f t="shared" si="0"/>
        <v>0</v>
      </c>
      <c r="F23" s="172">
        <f t="shared" si="0"/>
        <v>0</v>
      </c>
      <c r="G23" s="172">
        <f t="shared" si="0"/>
        <v>0</v>
      </c>
      <c r="H23" s="172">
        <f t="shared" si="0"/>
        <v>0</v>
      </c>
      <c r="I23" s="172">
        <f t="shared" si="0"/>
        <v>0</v>
      </c>
      <c r="J23" s="172">
        <f t="shared" si="0"/>
        <v>0</v>
      </c>
      <c r="K23" s="172">
        <f t="shared" si="0"/>
        <v>0</v>
      </c>
      <c r="L23" s="172">
        <f t="shared" si="0"/>
        <v>0</v>
      </c>
      <c r="M23" s="172">
        <f t="shared" si="0"/>
        <v>0</v>
      </c>
      <c r="N23" s="172">
        <f t="shared" si="0"/>
        <v>0</v>
      </c>
      <c r="O23" s="172">
        <f t="shared" si="0"/>
        <v>0</v>
      </c>
      <c r="P23" s="172">
        <f t="shared" si="0"/>
        <v>0</v>
      </c>
      <c r="Q23" s="172">
        <f t="shared" si="0"/>
        <v>0</v>
      </c>
      <c r="R23" s="172">
        <f t="shared" si="0"/>
        <v>0</v>
      </c>
      <c r="S23" s="172">
        <f t="shared" si="0"/>
        <v>0</v>
      </c>
      <c r="T23" s="172">
        <f t="shared" si="0"/>
        <v>0</v>
      </c>
      <c r="U23" s="172">
        <f t="shared" si="0"/>
        <v>0</v>
      </c>
      <c r="V23" s="173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details</vt:lpstr>
      <vt:lpstr>Calculation sheet</vt:lpstr>
      <vt:lpstr>Variation request cal</vt:lpstr>
      <vt:lpstr>Lists</vt:lpstr>
      <vt:lpstr>Record hours other</vt:lpstr>
      <vt:lpstr>preliminaries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Patterson, Sarah</dc:creator>
  <cp:lastModifiedBy>Patterson, Sarah</cp:lastModifiedBy>
  <cp:lastPrinted>2022-06-30T05:39:42Z</cp:lastPrinted>
  <dcterms:created xsi:type="dcterms:W3CDTF">2022-02-06T23:37:20Z</dcterms:created>
  <dcterms:modified xsi:type="dcterms:W3CDTF">2022-11-09T00:17:14Z</dcterms:modified>
</cp:coreProperties>
</file>