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ra.doherty\AppData\Roaming\Micro Focus\Content Manager\45\OfficeCheckouts\"/>
    </mc:Choice>
  </mc:AlternateContent>
  <xr:revisionPtr revIDLastSave="0" documentId="8_{EC210226-4DFB-47C4-9D0E-20C633AC0BD7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8" i="2" s="1"/>
  <c r="C9" i="2" s="1"/>
  <c r="C6" i="1" l="1"/>
  <c r="C7" i="1" l="1"/>
  <c r="D7" i="1" s="1"/>
  <c r="C8" i="1"/>
  <c r="D8" i="1" s="1"/>
  <c r="C9" i="1"/>
  <c r="D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Foster</author>
  </authors>
  <commentList>
    <comment ref="B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Adam Foster:</t>
        </r>
        <r>
          <rPr>
            <sz val="9"/>
            <color indexed="81"/>
            <rFont val="Tahoma"/>
            <family val="2"/>
          </rPr>
          <t xml:space="preserve">
Adjusting these weights will affect all units with the same field of Education id. Intended to reflect higher/lower cost of these units compared to 'average efficient unit cost'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Adam Foster:</t>
        </r>
        <r>
          <rPr>
            <sz val="9"/>
            <color indexed="81"/>
            <rFont val="Tahoma"/>
            <family val="2"/>
          </rPr>
          <t xml:space="preserve">
If any new FoEDs added, please update here using 'insert row' function and include a weight. Weight will be automatically added to relevant Quals in the 'Qualification sub info' worksheet provided FoED entries are an exact match (including case).</t>
        </r>
      </text>
    </comment>
    <comment ref="C1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Adam Foster:</t>
        </r>
        <r>
          <rPr>
            <sz val="9"/>
            <color indexed="81"/>
            <rFont val="Tahoma"/>
            <family val="2"/>
          </rPr>
          <t xml:space="preserve">
Currently using Field of Education weightings from NCVER - see NCVER publication on course mix weight methodology (2011) - but can use different weights if wanted.</t>
        </r>
      </text>
    </comment>
  </commentList>
</comments>
</file>

<file path=xl/sharedStrings.xml><?xml version="1.0" encoding="utf-8"?>
<sst xmlns="http://schemas.openxmlformats.org/spreadsheetml/2006/main" count="131" uniqueCount="76">
  <si>
    <t>Field of Education (FoED) Cost Weighting</t>
  </si>
  <si>
    <t>FoED</t>
  </si>
  <si>
    <t>FoED Cost Weight</t>
  </si>
  <si>
    <t>Accounting</t>
  </si>
  <si>
    <t>Agriculture</t>
  </si>
  <si>
    <t>Architecture And Urban Environment</t>
  </si>
  <si>
    <t>Automotive Engineering And Technology</t>
  </si>
  <si>
    <t>Banking, Finance And Related Fields</t>
  </si>
  <si>
    <t>Biological Sciences</t>
  </si>
  <si>
    <t>Building</t>
  </si>
  <si>
    <t>Business And Management</t>
  </si>
  <si>
    <t>Civil Engineering</t>
  </si>
  <si>
    <t>Communication And Media Studies</t>
  </si>
  <si>
    <t>Complimentary Therapies</t>
  </si>
  <si>
    <t>Computer Science</t>
  </si>
  <si>
    <t>Dental Studies</t>
  </si>
  <si>
    <t>Electrical And Electronic Engineering And Technology</t>
  </si>
  <si>
    <t>Employment Skills Programmes</t>
  </si>
  <si>
    <t>Environmental Studies</t>
  </si>
  <si>
    <t>Food And Hospitality</t>
  </si>
  <si>
    <t>Forestry Studies</t>
  </si>
  <si>
    <t>General Education Programmes</t>
  </si>
  <si>
    <t>Geomatic Engineering</t>
  </si>
  <si>
    <t>Graphic And Design Studies</t>
  </si>
  <si>
    <t>Horticulture And Viticulture</t>
  </si>
  <si>
    <t>Human Welfare Studies And Services</t>
  </si>
  <si>
    <t>Information Systems</t>
  </si>
  <si>
    <t>Information Technology NEC</t>
  </si>
  <si>
    <t>Justice And Law Enforcement</t>
  </si>
  <si>
    <t>Librarianship, Information Management And Curatorial Studies</t>
  </si>
  <si>
    <t>Language and Literature</t>
  </si>
  <si>
    <t>Manufacturing Engineering And Technology</t>
  </si>
  <si>
    <t>Maritime Engineering And Technology</t>
  </si>
  <si>
    <t>Mechanical And Industrial Engineering And Technology</t>
  </si>
  <si>
    <t>Nursing</t>
  </si>
  <si>
    <t>Office Studies</t>
  </si>
  <si>
    <t>Other Agriculture, Environmental and Related Studies</t>
  </si>
  <si>
    <t>Other Education</t>
  </si>
  <si>
    <t>Other Engineering And Related Technologies</t>
  </si>
  <si>
    <t>Other Health</t>
  </si>
  <si>
    <t>Other Information Technology</t>
  </si>
  <si>
    <t>Other Management And Commerce</t>
  </si>
  <si>
    <t>Other Natural And Physical Sciences</t>
  </si>
  <si>
    <t>Other Society and Culture</t>
  </si>
  <si>
    <t>Performing Arts</t>
  </si>
  <si>
    <t>Personal Services</t>
  </si>
  <si>
    <t>Political Science and Policy Studies</t>
  </si>
  <si>
    <t>Process And Resources Engineering</t>
  </si>
  <si>
    <t>Public Health</t>
  </si>
  <si>
    <t>Sales And Marketing</t>
  </si>
  <si>
    <t>Sport And Recreation</t>
  </si>
  <si>
    <t>Teacher Education</t>
  </si>
  <si>
    <t>Tourism</t>
  </si>
  <si>
    <t>Veterinary Studies</t>
  </si>
  <si>
    <t>Visual Arts And Crafts</t>
  </si>
  <si>
    <t>Qual National Code:</t>
  </si>
  <si>
    <t>Number of Hours (Avg)</t>
  </si>
  <si>
    <t>FoED Cost Weighting</t>
  </si>
  <si>
    <t>Hourly Rate</t>
  </si>
  <si>
    <t>Qualification Price Worksheet</t>
  </si>
  <si>
    <t>LMT31210</t>
  </si>
  <si>
    <t>Qual Price (new)</t>
  </si>
  <si>
    <t>Qual Price (2014 Subsidy - new price less 25%)</t>
  </si>
  <si>
    <t>Fisheries Studies</t>
  </si>
  <si>
    <t>Qual Price Cert IV (2015 Subsidy - price less 25%)</t>
  </si>
  <si>
    <t>Qual Price Diploma (2015 Subsidy - price less 35%)</t>
  </si>
  <si>
    <t>Qual Price Cert II &amp; III (2015 Subsidy -  price less 5%)</t>
  </si>
  <si>
    <t>Hourly rate</t>
  </si>
  <si>
    <t>Aerospace Engineering and Technology</t>
  </si>
  <si>
    <t>Optical Science</t>
  </si>
  <si>
    <t>Qualification/Skill Set Price Worksheet</t>
  </si>
  <si>
    <t>Qual/Skill Set Price</t>
  </si>
  <si>
    <t>COST CALCULATOR</t>
  </si>
  <si>
    <t>Enter the FoED Cost Weighting</t>
  </si>
  <si>
    <t>Notes:  The skill set subsidy price should be based on the qualification level.  If the units in the skill set come from more than one qualification, identify the skill set as a whole to determine the Field of Education.
The FoED can be identified by looking up the qualification/unit on training.gov.au</t>
  </si>
  <si>
    <t>Enter the Total Number of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</si>
</sst>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0" fillId="0" borderId="1" xfId="0" applyFont="1" applyFill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0" xfId="0" applyFont="1" applyFill="1" applyProtection="1"/>
    <xf numFmtId="0" fontId="0" fillId="2" borderId="0" xfId="0" applyFill="1" applyProtection="1"/>
    <xf numFmtId="0" fontId="1" fillId="0" borderId="0" xfId="0" applyFont="1" applyProtection="1"/>
    <xf numFmtId="0" fontId="0" fillId="0" borderId="1" xfId="0" applyFont="1" applyFill="1" applyBorder="1" applyProtection="1"/>
    <xf numFmtId="0" fontId="0" fillId="3" borderId="1" xfId="0" applyFill="1" applyBorder="1" applyProtection="1"/>
    <xf numFmtId="0" fontId="0" fillId="0" borderId="1" xfId="0" applyFont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69"/>
  <sheetViews>
    <sheetView tabSelected="1" view="pageBreakPreview" topLeftCell="A28" zoomScaleNormal="100" zoomScaleSheetLayoutView="100" workbookViewId="0">
      <selection activeCell="C6" sqref="C6"/>
    </sheetView>
  </sheetViews>
  <sheetFormatPr defaultRowHeight="15" x14ac:dyDescent="0.25"/>
  <cols>
    <col min="1" max="1" width="5.28515625" customWidth="1"/>
    <col min="2" max="2" width="64.140625" customWidth="1"/>
    <col min="3" max="3" width="16.85546875" bestFit="1" customWidth="1"/>
    <col min="4" max="4" width="15.140625" style="6" customWidth="1"/>
  </cols>
  <sheetData>
    <row r="1" spans="2:4" x14ac:dyDescent="0.25">
      <c r="B1" t="s">
        <v>72</v>
      </c>
    </row>
    <row r="2" spans="2:4" x14ac:dyDescent="0.25">
      <c r="B2" s="3" t="s">
        <v>70</v>
      </c>
    </row>
    <row r="4" spans="2:4" x14ac:dyDescent="0.25">
      <c r="B4" s="16" t="s">
        <v>75</v>
      </c>
      <c r="C4" s="17">
        <v>408</v>
      </c>
    </row>
    <row r="5" spans="2:4" x14ac:dyDescent="0.25">
      <c r="B5" s="16" t="s">
        <v>73</v>
      </c>
      <c r="C5" s="17">
        <v>0.91</v>
      </c>
    </row>
    <row r="6" spans="2:4" x14ac:dyDescent="0.25">
      <c r="B6" s="18" t="s">
        <v>71</v>
      </c>
      <c r="C6" s="19">
        <f>(C4*7)*C5</f>
        <v>2598.96</v>
      </c>
      <c r="D6" s="7" t="s">
        <v>67</v>
      </c>
    </row>
    <row r="7" spans="2:4" x14ac:dyDescent="0.25">
      <c r="B7" s="18" t="s">
        <v>66</v>
      </c>
      <c r="C7" s="20">
        <f>C6*95%</f>
        <v>2469.0119999999997</v>
      </c>
      <c r="D7" s="23">
        <f>C7/C4</f>
        <v>6.051499999999999</v>
      </c>
    </row>
    <row r="8" spans="2:4" x14ac:dyDescent="0.25">
      <c r="B8" s="18" t="s">
        <v>64</v>
      </c>
      <c r="C8" s="21">
        <f>C6*75%</f>
        <v>1949.22</v>
      </c>
      <c r="D8" s="23">
        <f>C8/C4</f>
        <v>4.7774999999999999</v>
      </c>
    </row>
    <row r="9" spans="2:4" x14ac:dyDescent="0.25">
      <c r="B9" s="18" t="s">
        <v>65</v>
      </c>
      <c r="C9" s="22">
        <f>C6*65%</f>
        <v>1689.3240000000001</v>
      </c>
      <c r="D9" s="23">
        <f>C9/C4</f>
        <v>4.1405000000000003</v>
      </c>
    </row>
    <row r="10" spans="2:4" x14ac:dyDescent="0.25">
      <c r="B10" s="3"/>
      <c r="C10" s="8"/>
      <c r="D10" s="9"/>
    </row>
    <row r="11" spans="2:4" ht="90" x14ac:dyDescent="0.25">
      <c r="B11" s="15" t="s">
        <v>74</v>
      </c>
    </row>
    <row r="13" spans="2:4" x14ac:dyDescent="0.25">
      <c r="B13" s="10" t="s">
        <v>0</v>
      </c>
      <c r="C13" s="11"/>
    </row>
    <row r="14" spans="2:4" x14ac:dyDescent="0.25">
      <c r="B14" s="12" t="s">
        <v>1</v>
      </c>
      <c r="C14" s="12" t="s">
        <v>2</v>
      </c>
    </row>
    <row r="15" spans="2:4" x14ac:dyDescent="0.25">
      <c r="B15" s="13" t="s">
        <v>3</v>
      </c>
      <c r="C15" s="14">
        <v>0.8</v>
      </c>
    </row>
    <row r="16" spans="2:4" x14ac:dyDescent="0.25">
      <c r="B16" s="13" t="s">
        <v>68</v>
      </c>
      <c r="C16" s="14">
        <v>1.25</v>
      </c>
    </row>
    <row r="17" spans="2:3" x14ac:dyDescent="0.25">
      <c r="B17" s="13" t="s">
        <v>4</v>
      </c>
      <c r="C17" s="14">
        <v>1.1200000000000001</v>
      </c>
    </row>
    <row r="18" spans="2:3" x14ac:dyDescent="0.25">
      <c r="B18" s="13" t="s">
        <v>5</v>
      </c>
      <c r="C18" s="14">
        <v>1.1399999999999999</v>
      </c>
    </row>
    <row r="19" spans="2:3" x14ac:dyDescent="0.25">
      <c r="B19" s="13" t="s">
        <v>6</v>
      </c>
      <c r="C19" s="14">
        <v>1.31</v>
      </c>
    </row>
    <row r="20" spans="2:3" x14ac:dyDescent="0.25">
      <c r="B20" s="13" t="s">
        <v>7</v>
      </c>
      <c r="C20" s="14">
        <v>0.76</v>
      </c>
    </row>
    <row r="21" spans="2:3" x14ac:dyDescent="0.25">
      <c r="B21" s="13" t="s">
        <v>8</v>
      </c>
      <c r="C21" s="14">
        <v>0.98</v>
      </c>
    </row>
    <row r="22" spans="2:3" x14ac:dyDescent="0.25">
      <c r="B22" s="13" t="s">
        <v>9</v>
      </c>
      <c r="C22" s="14">
        <v>1.1599999999999999</v>
      </c>
    </row>
    <row r="23" spans="2:3" x14ac:dyDescent="0.25">
      <c r="B23" s="13" t="s">
        <v>10</v>
      </c>
      <c r="C23" s="14">
        <v>0.91</v>
      </c>
    </row>
    <row r="24" spans="2:3" x14ac:dyDescent="0.25">
      <c r="B24" s="13" t="s">
        <v>11</v>
      </c>
      <c r="C24" s="14">
        <v>1.21</v>
      </c>
    </row>
    <row r="25" spans="2:3" x14ac:dyDescent="0.25">
      <c r="B25" s="13" t="s">
        <v>12</v>
      </c>
      <c r="C25" s="14">
        <v>0.97</v>
      </c>
    </row>
    <row r="26" spans="2:3" x14ac:dyDescent="0.25">
      <c r="B26" s="13" t="s">
        <v>13</v>
      </c>
      <c r="C26" s="14">
        <v>0.94</v>
      </c>
    </row>
    <row r="27" spans="2:3" x14ac:dyDescent="0.25">
      <c r="B27" s="13" t="s">
        <v>14</v>
      </c>
      <c r="C27" s="14">
        <v>0.92</v>
      </c>
    </row>
    <row r="28" spans="2:3" x14ac:dyDescent="0.25">
      <c r="B28" s="13" t="s">
        <v>15</v>
      </c>
      <c r="C28" s="14">
        <v>0.91</v>
      </c>
    </row>
    <row r="29" spans="2:3" x14ac:dyDescent="0.25">
      <c r="B29" s="13" t="s">
        <v>16</v>
      </c>
      <c r="C29" s="14">
        <v>1.27</v>
      </c>
    </row>
    <row r="30" spans="2:3" x14ac:dyDescent="0.25">
      <c r="B30" s="13" t="s">
        <v>17</v>
      </c>
      <c r="C30" s="14">
        <v>0.95</v>
      </c>
    </row>
    <row r="31" spans="2:3" x14ac:dyDescent="0.25">
      <c r="B31" s="13" t="s">
        <v>18</v>
      </c>
      <c r="C31" s="14">
        <v>1.1499999999999999</v>
      </c>
    </row>
    <row r="32" spans="2:3" x14ac:dyDescent="0.25">
      <c r="B32" s="13" t="s">
        <v>63</v>
      </c>
      <c r="C32" s="14">
        <v>1.1100000000000001</v>
      </c>
    </row>
    <row r="33" spans="2:3" x14ac:dyDescent="0.25">
      <c r="B33" s="13" t="s">
        <v>19</v>
      </c>
      <c r="C33" s="14">
        <v>1.08</v>
      </c>
    </row>
    <row r="34" spans="2:3" x14ac:dyDescent="0.25">
      <c r="B34" s="13" t="s">
        <v>20</v>
      </c>
      <c r="C34" s="14">
        <v>1.0900000000000001</v>
      </c>
    </row>
    <row r="35" spans="2:3" x14ac:dyDescent="0.25">
      <c r="B35" s="13" t="s">
        <v>21</v>
      </c>
      <c r="C35" s="14">
        <v>0.88</v>
      </c>
    </row>
    <row r="36" spans="2:3" x14ac:dyDescent="0.25">
      <c r="B36" s="13" t="s">
        <v>22</v>
      </c>
      <c r="C36" s="14">
        <v>1.1100000000000001</v>
      </c>
    </row>
    <row r="37" spans="2:3" x14ac:dyDescent="0.25">
      <c r="B37" s="13" t="s">
        <v>23</v>
      </c>
      <c r="C37" s="14">
        <v>1.06</v>
      </c>
    </row>
    <row r="38" spans="2:3" x14ac:dyDescent="0.25">
      <c r="B38" s="13" t="s">
        <v>24</v>
      </c>
      <c r="C38" s="14">
        <v>1.1000000000000001</v>
      </c>
    </row>
    <row r="39" spans="2:3" x14ac:dyDescent="0.25">
      <c r="B39" s="13" t="s">
        <v>25</v>
      </c>
      <c r="C39" s="14">
        <v>0.88</v>
      </c>
    </row>
    <row r="40" spans="2:3" x14ac:dyDescent="0.25">
      <c r="B40" s="13" t="s">
        <v>26</v>
      </c>
      <c r="C40" s="14">
        <v>0.85</v>
      </c>
    </row>
    <row r="41" spans="2:3" x14ac:dyDescent="0.25">
      <c r="B41" s="13" t="s">
        <v>27</v>
      </c>
      <c r="C41" s="14">
        <v>0.86</v>
      </c>
    </row>
    <row r="42" spans="2:3" x14ac:dyDescent="0.25">
      <c r="B42" s="13" t="s">
        <v>28</v>
      </c>
      <c r="C42" s="14">
        <v>0.89</v>
      </c>
    </row>
    <row r="43" spans="2:3" x14ac:dyDescent="0.25">
      <c r="B43" s="13" t="s">
        <v>29</v>
      </c>
      <c r="C43" s="14">
        <v>0.95</v>
      </c>
    </row>
    <row r="44" spans="2:3" x14ac:dyDescent="0.25">
      <c r="B44" s="13" t="s">
        <v>30</v>
      </c>
      <c r="C44" s="14">
        <v>0.87</v>
      </c>
    </row>
    <row r="45" spans="2:3" x14ac:dyDescent="0.25">
      <c r="B45" s="13" t="s">
        <v>31</v>
      </c>
      <c r="C45" s="14">
        <v>1.1200000000000001</v>
      </c>
    </row>
    <row r="46" spans="2:3" x14ac:dyDescent="0.25">
      <c r="B46" s="13" t="s">
        <v>32</v>
      </c>
      <c r="C46" s="14">
        <v>1.2</v>
      </c>
    </row>
    <row r="47" spans="2:3" x14ac:dyDescent="0.25">
      <c r="B47" s="13" t="s">
        <v>33</v>
      </c>
      <c r="C47" s="14">
        <v>1.21</v>
      </c>
    </row>
    <row r="48" spans="2:3" x14ac:dyDescent="0.25">
      <c r="B48" s="13" t="s">
        <v>34</v>
      </c>
      <c r="C48" s="14">
        <v>0.92</v>
      </c>
    </row>
    <row r="49" spans="2:3" x14ac:dyDescent="0.25">
      <c r="B49" s="13" t="s">
        <v>35</v>
      </c>
      <c r="C49" s="14">
        <v>0.86</v>
      </c>
    </row>
    <row r="50" spans="2:3" x14ac:dyDescent="0.25">
      <c r="B50" s="13" t="s">
        <v>69</v>
      </c>
      <c r="C50" s="14">
        <v>0.91</v>
      </c>
    </row>
    <row r="51" spans="2:3" x14ac:dyDescent="0.25">
      <c r="B51" s="13" t="s">
        <v>36</v>
      </c>
      <c r="C51" s="14">
        <v>1.1100000000000001</v>
      </c>
    </row>
    <row r="52" spans="2:3" x14ac:dyDescent="0.25">
      <c r="B52" s="13" t="s">
        <v>37</v>
      </c>
      <c r="C52" s="14">
        <v>0.91</v>
      </c>
    </row>
    <row r="53" spans="2:3" x14ac:dyDescent="0.25">
      <c r="B53" s="13" t="s">
        <v>38</v>
      </c>
      <c r="C53" s="14">
        <v>1.1100000000000001</v>
      </c>
    </row>
    <row r="54" spans="2:3" x14ac:dyDescent="0.25">
      <c r="B54" s="13" t="s">
        <v>39</v>
      </c>
      <c r="C54" s="14">
        <v>0.96</v>
      </c>
    </row>
    <row r="55" spans="2:3" x14ac:dyDescent="0.25">
      <c r="B55" s="13" t="s">
        <v>40</v>
      </c>
      <c r="C55" s="14">
        <v>0.85</v>
      </c>
    </row>
    <row r="56" spans="2:3" x14ac:dyDescent="0.25">
      <c r="B56" s="13" t="s">
        <v>41</v>
      </c>
      <c r="C56" s="14">
        <v>1.05</v>
      </c>
    </row>
    <row r="57" spans="2:3" x14ac:dyDescent="0.25">
      <c r="B57" s="13" t="s">
        <v>42</v>
      </c>
      <c r="C57" s="14">
        <v>1</v>
      </c>
    </row>
    <row r="58" spans="2:3" x14ac:dyDescent="0.25">
      <c r="B58" s="13" t="s">
        <v>43</v>
      </c>
      <c r="C58" s="14">
        <v>0.8</v>
      </c>
    </row>
    <row r="59" spans="2:3" x14ac:dyDescent="0.25">
      <c r="B59" s="13" t="s">
        <v>44</v>
      </c>
      <c r="C59" s="14">
        <v>1.02</v>
      </c>
    </row>
    <row r="60" spans="2:3" x14ac:dyDescent="0.25">
      <c r="B60" s="13" t="s">
        <v>45</v>
      </c>
      <c r="C60" s="14">
        <v>0.94</v>
      </c>
    </row>
    <row r="61" spans="2:3" x14ac:dyDescent="0.25">
      <c r="B61" s="13" t="s">
        <v>46</v>
      </c>
      <c r="C61" s="14">
        <v>0.83</v>
      </c>
    </row>
    <row r="62" spans="2:3" x14ac:dyDescent="0.25">
      <c r="B62" s="13" t="s">
        <v>47</v>
      </c>
      <c r="C62" s="14">
        <v>1.1599999999999999</v>
      </c>
    </row>
    <row r="63" spans="2:3" x14ac:dyDescent="0.25">
      <c r="B63" s="13" t="s">
        <v>48</v>
      </c>
      <c r="C63" s="14">
        <v>1</v>
      </c>
    </row>
    <row r="64" spans="2:3" x14ac:dyDescent="0.25">
      <c r="B64" s="13" t="s">
        <v>49</v>
      </c>
      <c r="C64" s="14">
        <v>0.94</v>
      </c>
    </row>
    <row r="65" spans="2:3" x14ac:dyDescent="0.25">
      <c r="B65" s="13" t="s">
        <v>50</v>
      </c>
      <c r="C65" s="14">
        <v>1</v>
      </c>
    </row>
    <row r="66" spans="2:3" x14ac:dyDescent="0.25">
      <c r="B66" s="13" t="s">
        <v>51</v>
      </c>
      <c r="C66" s="14">
        <v>0.84</v>
      </c>
    </row>
    <row r="67" spans="2:3" x14ac:dyDescent="0.25">
      <c r="B67" s="13" t="s">
        <v>52</v>
      </c>
      <c r="C67" s="14">
        <v>0.98</v>
      </c>
    </row>
    <row r="68" spans="2:3" x14ac:dyDescent="0.25">
      <c r="B68" s="13" t="s">
        <v>53</v>
      </c>
      <c r="C68" s="14">
        <v>1.1200000000000001</v>
      </c>
    </row>
    <row r="69" spans="2:3" x14ac:dyDescent="0.25">
      <c r="B69" s="13" t="s">
        <v>54</v>
      </c>
      <c r="C69" s="14">
        <v>1.03</v>
      </c>
    </row>
  </sheetData>
  <sheetProtection selectLockedCells="1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65"/>
  <sheetViews>
    <sheetView view="pageBreakPreview" zoomScale="60" workbookViewId="0">
      <selection activeCell="F21" sqref="F21"/>
    </sheetView>
  </sheetViews>
  <sheetFormatPr defaultRowHeight="15" x14ac:dyDescent="0.25"/>
  <cols>
    <col min="1" max="1" width="5.28515625" customWidth="1"/>
    <col min="2" max="2" width="48.28515625" customWidth="1"/>
    <col min="3" max="3" width="10.85546875" customWidth="1"/>
    <col min="4" max="4" width="15.140625" customWidth="1"/>
  </cols>
  <sheetData>
    <row r="2" spans="2:3" x14ac:dyDescent="0.25">
      <c r="B2" s="3" t="s">
        <v>59</v>
      </c>
    </row>
    <row r="4" spans="2:3" x14ac:dyDescent="0.25">
      <c r="B4" t="s">
        <v>55</v>
      </c>
      <c r="C4" s="6" t="s">
        <v>60</v>
      </c>
    </row>
    <row r="5" spans="2:3" x14ac:dyDescent="0.25">
      <c r="B5" t="s">
        <v>56</v>
      </c>
      <c r="C5" s="6">
        <v>815</v>
      </c>
    </row>
    <row r="6" spans="2:3" x14ac:dyDescent="0.25">
      <c r="B6" t="s">
        <v>57</v>
      </c>
      <c r="C6" s="6">
        <v>1.1100000000000001</v>
      </c>
    </row>
    <row r="7" spans="2:3" x14ac:dyDescent="0.25">
      <c r="B7" s="3" t="s">
        <v>61</v>
      </c>
      <c r="C7" s="7">
        <f>(C5*7)*C6</f>
        <v>6332.55</v>
      </c>
    </row>
    <row r="8" spans="2:3" x14ac:dyDescent="0.25">
      <c r="B8" s="3" t="s">
        <v>62</v>
      </c>
      <c r="C8" s="8">
        <f>C7*75%</f>
        <v>4749.4125000000004</v>
      </c>
    </row>
    <row r="9" spans="2:3" x14ac:dyDescent="0.25">
      <c r="B9" s="3" t="s">
        <v>58</v>
      </c>
      <c r="C9" s="8">
        <f>C8/C5</f>
        <v>5.8275000000000006</v>
      </c>
    </row>
    <row r="12" spans="2:3" x14ac:dyDescent="0.25">
      <c r="B12" s="1" t="s">
        <v>0</v>
      </c>
      <c r="C12" s="2"/>
    </row>
    <row r="13" spans="2:3" x14ac:dyDescent="0.25">
      <c r="B13" s="3" t="s">
        <v>1</v>
      </c>
      <c r="C13" s="3" t="s">
        <v>2</v>
      </c>
    </row>
    <row r="14" spans="2:3" x14ac:dyDescent="0.25">
      <c r="B14" s="4" t="s">
        <v>3</v>
      </c>
      <c r="C14" s="5">
        <v>0.8</v>
      </c>
    </row>
    <row r="15" spans="2:3" x14ac:dyDescent="0.25">
      <c r="B15" s="4" t="s">
        <v>4</v>
      </c>
      <c r="C15" s="5">
        <v>1.1200000000000001</v>
      </c>
    </row>
    <row r="16" spans="2:3" x14ac:dyDescent="0.25">
      <c r="B16" s="4" t="s">
        <v>5</v>
      </c>
      <c r="C16" s="5">
        <v>1.1399999999999999</v>
      </c>
    </row>
    <row r="17" spans="2:3" x14ac:dyDescent="0.25">
      <c r="B17" s="4" t="s">
        <v>6</v>
      </c>
      <c r="C17" s="5">
        <v>1.31</v>
      </c>
    </row>
    <row r="18" spans="2:3" x14ac:dyDescent="0.25">
      <c r="B18" s="4" t="s">
        <v>7</v>
      </c>
      <c r="C18" s="5">
        <v>0.76</v>
      </c>
    </row>
    <row r="19" spans="2:3" x14ac:dyDescent="0.25">
      <c r="B19" s="4" t="s">
        <v>8</v>
      </c>
      <c r="C19" s="5">
        <v>0.98</v>
      </c>
    </row>
    <row r="20" spans="2:3" x14ac:dyDescent="0.25">
      <c r="B20" s="4" t="s">
        <v>9</v>
      </c>
      <c r="C20" s="5">
        <v>1.1599999999999999</v>
      </c>
    </row>
    <row r="21" spans="2:3" x14ac:dyDescent="0.25">
      <c r="B21" s="4" t="s">
        <v>10</v>
      </c>
      <c r="C21" s="5">
        <v>0.91</v>
      </c>
    </row>
    <row r="22" spans="2:3" x14ac:dyDescent="0.25">
      <c r="B22" s="4" t="s">
        <v>11</v>
      </c>
      <c r="C22" s="5">
        <v>1.21</v>
      </c>
    </row>
    <row r="23" spans="2:3" x14ac:dyDescent="0.25">
      <c r="B23" s="4" t="s">
        <v>12</v>
      </c>
      <c r="C23" s="5">
        <v>0.97</v>
      </c>
    </row>
    <row r="24" spans="2:3" x14ac:dyDescent="0.25">
      <c r="B24" s="4" t="s">
        <v>13</v>
      </c>
      <c r="C24" s="5">
        <v>0.94</v>
      </c>
    </row>
    <row r="25" spans="2:3" x14ac:dyDescent="0.25">
      <c r="B25" s="4" t="s">
        <v>14</v>
      </c>
      <c r="C25" s="5">
        <v>0.92</v>
      </c>
    </row>
    <row r="26" spans="2:3" x14ac:dyDescent="0.25">
      <c r="B26" s="4" t="s">
        <v>15</v>
      </c>
      <c r="C26" s="5">
        <v>0.91</v>
      </c>
    </row>
    <row r="27" spans="2:3" x14ac:dyDescent="0.25">
      <c r="B27" s="4" t="s">
        <v>16</v>
      </c>
      <c r="C27" s="5">
        <v>1.27</v>
      </c>
    </row>
    <row r="28" spans="2:3" x14ac:dyDescent="0.25">
      <c r="B28" s="4" t="s">
        <v>17</v>
      </c>
      <c r="C28" s="5">
        <v>0.95</v>
      </c>
    </row>
    <row r="29" spans="2:3" x14ac:dyDescent="0.25">
      <c r="B29" s="4" t="s">
        <v>18</v>
      </c>
      <c r="C29" s="5">
        <v>1.1499999999999999</v>
      </c>
    </row>
    <row r="30" spans="2:3" x14ac:dyDescent="0.25">
      <c r="B30" s="4" t="s">
        <v>19</v>
      </c>
      <c r="C30" s="5">
        <v>1.08</v>
      </c>
    </row>
    <row r="31" spans="2:3" x14ac:dyDescent="0.25">
      <c r="B31" s="4" t="s">
        <v>20</v>
      </c>
      <c r="C31" s="5">
        <v>1.0900000000000001</v>
      </c>
    </row>
    <row r="32" spans="2:3" x14ac:dyDescent="0.25">
      <c r="B32" s="4" t="s">
        <v>21</v>
      </c>
      <c r="C32" s="5">
        <v>0.88</v>
      </c>
    </row>
    <row r="33" spans="2:3" x14ac:dyDescent="0.25">
      <c r="B33" s="4" t="s">
        <v>22</v>
      </c>
      <c r="C33" s="5">
        <v>1.1100000000000001</v>
      </c>
    </row>
    <row r="34" spans="2:3" x14ac:dyDescent="0.25">
      <c r="B34" s="4" t="s">
        <v>23</v>
      </c>
      <c r="C34" s="5">
        <v>1.06</v>
      </c>
    </row>
    <row r="35" spans="2:3" x14ac:dyDescent="0.25">
      <c r="B35" s="4" t="s">
        <v>24</v>
      </c>
      <c r="C35" s="5">
        <v>1.1000000000000001</v>
      </c>
    </row>
    <row r="36" spans="2:3" x14ac:dyDescent="0.25">
      <c r="B36" s="4" t="s">
        <v>25</v>
      </c>
      <c r="C36" s="5">
        <v>0.88</v>
      </c>
    </row>
    <row r="37" spans="2:3" x14ac:dyDescent="0.25">
      <c r="B37" s="4" t="s">
        <v>26</v>
      </c>
      <c r="C37" s="5">
        <v>0.85</v>
      </c>
    </row>
    <row r="38" spans="2:3" x14ac:dyDescent="0.25">
      <c r="B38" s="4" t="s">
        <v>27</v>
      </c>
      <c r="C38" s="5">
        <v>0.86</v>
      </c>
    </row>
    <row r="39" spans="2:3" x14ac:dyDescent="0.25">
      <c r="B39" s="4" t="s">
        <v>28</v>
      </c>
      <c r="C39" s="5">
        <v>0.89</v>
      </c>
    </row>
    <row r="40" spans="2:3" x14ac:dyDescent="0.25">
      <c r="B40" s="4" t="s">
        <v>29</v>
      </c>
      <c r="C40" s="5">
        <v>0.95</v>
      </c>
    </row>
    <row r="41" spans="2:3" x14ac:dyDescent="0.25">
      <c r="B41" s="4" t="s">
        <v>30</v>
      </c>
      <c r="C41" s="5">
        <v>0.87</v>
      </c>
    </row>
    <row r="42" spans="2:3" x14ac:dyDescent="0.25">
      <c r="B42" s="4" t="s">
        <v>31</v>
      </c>
      <c r="C42" s="5">
        <v>1.1200000000000001</v>
      </c>
    </row>
    <row r="43" spans="2:3" x14ac:dyDescent="0.25">
      <c r="B43" s="4" t="s">
        <v>32</v>
      </c>
      <c r="C43" s="5">
        <v>1.2</v>
      </c>
    </row>
    <row r="44" spans="2:3" x14ac:dyDescent="0.25">
      <c r="B44" s="4" t="s">
        <v>33</v>
      </c>
      <c r="C44" s="5">
        <v>1.21</v>
      </c>
    </row>
    <row r="45" spans="2:3" x14ac:dyDescent="0.25">
      <c r="B45" s="4" t="s">
        <v>34</v>
      </c>
      <c r="C45" s="5">
        <v>0.92</v>
      </c>
    </row>
    <row r="46" spans="2:3" x14ac:dyDescent="0.25">
      <c r="B46" s="4" t="s">
        <v>35</v>
      </c>
      <c r="C46" s="5">
        <v>0.86</v>
      </c>
    </row>
    <row r="47" spans="2:3" x14ac:dyDescent="0.25">
      <c r="B47" s="4" t="s">
        <v>36</v>
      </c>
      <c r="C47" s="5">
        <v>1.1100000000000001</v>
      </c>
    </row>
    <row r="48" spans="2:3" x14ac:dyDescent="0.25">
      <c r="B48" s="4" t="s">
        <v>37</v>
      </c>
      <c r="C48" s="5">
        <v>0.91</v>
      </c>
    </row>
    <row r="49" spans="2:3" x14ac:dyDescent="0.25">
      <c r="B49" s="4" t="s">
        <v>38</v>
      </c>
      <c r="C49" s="5">
        <v>1.1100000000000001</v>
      </c>
    </row>
    <row r="50" spans="2:3" x14ac:dyDescent="0.25">
      <c r="B50" s="4" t="s">
        <v>39</v>
      </c>
      <c r="C50" s="5">
        <v>0.96</v>
      </c>
    </row>
    <row r="51" spans="2:3" x14ac:dyDescent="0.25">
      <c r="B51" s="4" t="s">
        <v>40</v>
      </c>
      <c r="C51" s="5">
        <v>0.85</v>
      </c>
    </row>
    <row r="52" spans="2:3" x14ac:dyDescent="0.25">
      <c r="B52" s="4" t="s">
        <v>41</v>
      </c>
      <c r="C52" s="5">
        <v>1.05</v>
      </c>
    </row>
    <row r="53" spans="2:3" x14ac:dyDescent="0.25">
      <c r="B53" s="4" t="s">
        <v>42</v>
      </c>
      <c r="C53" s="5">
        <v>1</v>
      </c>
    </row>
    <row r="54" spans="2:3" x14ac:dyDescent="0.25">
      <c r="B54" s="4" t="s">
        <v>43</v>
      </c>
      <c r="C54" s="5">
        <v>0.8</v>
      </c>
    </row>
    <row r="55" spans="2:3" x14ac:dyDescent="0.25">
      <c r="B55" s="4" t="s">
        <v>44</v>
      </c>
      <c r="C55" s="5">
        <v>1.02</v>
      </c>
    </row>
    <row r="56" spans="2:3" x14ac:dyDescent="0.25">
      <c r="B56" s="4" t="s">
        <v>45</v>
      </c>
      <c r="C56" s="5">
        <v>0.94</v>
      </c>
    </row>
    <row r="57" spans="2:3" x14ac:dyDescent="0.25">
      <c r="B57" s="4" t="s">
        <v>46</v>
      </c>
      <c r="C57" s="5">
        <v>0.83</v>
      </c>
    </row>
    <row r="58" spans="2:3" x14ac:dyDescent="0.25">
      <c r="B58" s="4" t="s">
        <v>47</v>
      </c>
      <c r="C58" s="5">
        <v>1.1599999999999999</v>
      </c>
    </row>
    <row r="59" spans="2:3" x14ac:dyDescent="0.25">
      <c r="B59" s="4" t="s">
        <v>48</v>
      </c>
      <c r="C59" s="5">
        <v>1</v>
      </c>
    </row>
    <row r="60" spans="2:3" x14ac:dyDescent="0.25">
      <c r="B60" s="4" t="s">
        <v>49</v>
      </c>
      <c r="C60" s="5">
        <v>0.94</v>
      </c>
    </row>
    <row r="61" spans="2:3" x14ac:dyDescent="0.25">
      <c r="B61" s="4" t="s">
        <v>50</v>
      </c>
      <c r="C61" s="5">
        <v>1</v>
      </c>
    </row>
    <row r="62" spans="2:3" x14ac:dyDescent="0.25">
      <c r="B62" s="4" t="s">
        <v>51</v>
      </c>
      <c r="C62" s="5">
        <v>0.84</v>
      </c>
    </row>
    <row r="63" spans="2:3" x14ac:dyDescent="0.25">
      <c r="B63" s="4" t="s">
        <v>52</v>
      </c>
      <c r="C63" s="5">
        <v>0.98</v>
      </c>
    </row>
    <row r="64" spans="2:3" x14ac:dyDescent="0.25">
      <c r="B64" s="4" t="s">
        <v>53</v>
      </c>
      <c r="C64" s="5">
        <v>1.1200000000000001</v>
      </c>
    </row>
    <row r="65" spans="2:3" x14ac:dyDescent="0.25">
      <c r="B65" s="4" t="s">
        <v>54</v>
      </c>
      <c r="C65" s="5">
        <v>1.03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</dc:creator>
  <cp:lastModifiedBy>Doherty, Debra</cp:lastModifiedBy>
  <cp:lastPrinted>2017-08-16T00:23:12Z</cp:lastPrinted>
  <dcterms:created xsi:type="dcterms:W3CDTF">2013-09-16T00:50:17Z</dcterms:created>
  <dcterms:modified xsi:type="dcterms:W3CDTF">2021-08-20T02:16:59Z</dcterms:modified>
</cp:coreProperties>
</file>